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PT\Corridas CPT\2017\01_PronosCPT_EFM_2017\ENERO\Mxd\Tmax\"/>
    </mc:Choice>
  </mc:AlternateContent>
  <bookViews>
    <workbookView xWindow="480" yWindow="156" windowWidth="16512" windowHeight="9528" activeTab="1"/>
  </bookViews>
  <sheets>
    <sheet name="TMAX" sheetId="2" r:id="rId1"/>
    <sheet name="Eliminados" sheetId="3" r:id="rId2"/>
    <sheet name="Galapagos" sheetId="4" r:id="rId3"/>
  </sheets>
  <definedNames>
    <definedName name="_xlnm._FilterDatabase" localSheetId="0" hidden="1">TMAX!$A$1:$K$1</definedName>
  </definedNames>
  <calcPr calcId="152511"/>
</workbook>
</file>

<file path=xl/calcChain.xml><?xml version="1.0" encoding="utf-8"?>
<calcChain xmlns="http://schemas.openxmlformats.org/spreadsheetml/2006/main">
  <c r="I51" i="2" l="1"/>
  <c r="I160" i="2" l="1"/>
  <c r="I154" i="2"/>
  <c r="K154" i="2" s="1"/>
  <c r="I155" i="2"/>
  <c r="K155" i="2" s="1"/>
  <c r="I156" i="2"/>
  <c r="K156" i="2" s="1"/>
  <c r="I157" i="2"/>
  <c r="K157" i="2" s="1"/>
  <c r="I158" i="2"/>
  <c r="K158" i="2" s="1"/>
  <c r="I153" i="2"/>
  <c r="K153" i="2" s="1"/>
  <c r="K159" i="2"/>
  <c r="K160" i="2"/>
  <c r="I152" i="2"/>
  <c r="K152" i="2" s="1"/>
  <c r="I151" i="2"/>
  <c r="K151" i="2" s="1"/>
  <c r="I150" i="2"/>
  <c r="K150" i="2" s="1"/>
  <c r="I149" i="2"/>
  <c r="K149" i="2" s="1"/>
  <c r="I148" i="2"/>
  <c r="K148" i="2" s="1"/>
  <c r="I147" i="2"/>
  <c r="K147" i="2" s="1"/>
  <c r="I146" i="2"/>
  <c r="K146" i="2" s="1"/>
  <c r="I145" i="2"/>
  <c r="I144" i="2"/>
  <c r="I143" i="2"/>
  <c r="I142" i="2"/>
  <c r="K142" i="2" s="1"/>
  <c r="I141" i="2"/>
  <c r="K141" i="2" s="1"/>
  <c r="I140" i="2"/>
  <c r="K140" i="2" s="1"/>
  <c r="I139" i="2"/>
  <c r="K139" i="2" s="1"/>
  <c r="I138" i="2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I111" i="2"/>
  <c r="K111" i="2" s="1"/>
  <c r="I110" i="2"/>
  <c r="I109" i="2"/>
  <c r="I108" i="2"/>
  <c r="K108" i="2" s="1"/>
  <c r="I107" i="2"/>
  <c r="K107" i="2" s="1"/>
  <c r="I106" i="2"/>
  <c r="K106" i="2" s="1"/>
  <c r="I105" i="2"/>
  <c r="K105" i="2" s="1"/>
  <c r="I104" i="2"/>
  <c r="K104" i="2" s="1"/>
  <c r="I103" i="2"/>
  <c r="K103" i="2" s="1"/>
  <c r="I102" i="2"/>
  <c r="I101" i="2"/>
  <c r="I100" i="2"/>
  <c r="I99" i="2"/>
  <c r="I98" i="2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K85" i="2" s="1"/>
  <c r="I84" i="2"/>
  <c r="K84" i="2" s="1"/>
  <c r="I83" i="2"/>
  <c r="K83" i="2" s="1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I71" i="2"/>
  <c r="I70" i="2"/>
  <c r="I69" i="2"/>
  <c r="I68" i="2"/>
  <c r="I67" i="2"/>
  <c r="I66" i="2"/>
  <c r="K66" i="2" s="1"/>
  <c r="I65" i="2"/>
  <c r="I64" i="2"/>
  <c r="I63" i="2"/>
  <c r="K63" i="2" s="1"/>
  <c r="I62" i="2"/>
  <c r="K62" i="2" s="1"/>
  <c r="I61" i="2"/>
  <c r="I60" i="2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I52" i="2"/>
  <c r="I50" i="2"/>
  <c r="K50" i="2" s="1"/>
  <c r="I49" i="2"/>
  <c r="I48" i="2"/>
  <c r="K48" i="2" s="1"/>
  <c r="I47" i="2"/>
  <c r="I46" i="2"/>
  <c r="I45" i="2"/>
  <c r="K45" i="2" s="1"/>
  <c r="I44" i="2"/>
  <c r="K44" i="2" s="1"/>
  <c r="I43" i="2"/>
  <c r="K43" i="2" s="1"/>
  <c r="I42" i="2"/>
  <c r="K42" i="2" s="1"/>
  <c r="I41" i="2"/>
  <c r="I40" i="2"/>
  <c r="K40" i="2" s="1"/>
  <c r="I39" i="2"/>
  <c r="I38" i="2"/>
  <c r="I37" i="2"/>
  <c r="I36" i="2"/>
  <c r="I35" i="2"/>
  <c r="I34" i="2"/>
  <c r="I33" i="2"/>
  <c r="K33" i="2" s="1"/>
  <c r="I32" i="2"/>
  <c r="I31" i="2"/>
  <c r="I30" i="2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I10" i="2"/>
  <c r="I9" i="2"/>
  <c r="I8" i="2"/>
  <c r="K8" i="2" s="1"/>
  <c r="I7" i="2"/>
  <c r="I6" i="2"/>
  <c r="I5" i="2"/>
  <c r="K5" i="2" s="1"/>
  <c r="I4" i="2"/>
  <c r="K4" i="2" s="1"/>
  <c r="I3" i="2"/>
  <c r="K3" i="2" s="1"/>
  <c r="I2" i="2"/>
  <c r="J46" i="2" l="1"/>
  <c r="K46" i="2" s="1"/>
  <c r="J47" i="2"/>
  <c r="K47" i="2" s="1"/>
  <c r="J48" i="2"/>
  <c r="J49" i="2"/>
  <c r="K49" i="2" s="1"/>
  <c r="J50" i="2"/>
  <c r="J30" i="2" l="1"/>
  <c r="K30" i="2" s="1"/>
  <c r="J2" i="2" l="1"/>
  <c r="K2" i="2" s="1"/>
  <c r="J3" i="2"/>
  <c r="J4" i="2"/>
  <c r="J45" i="2" l="1"/>
  <c r="J44" i="2"/>
  <c r="J43" i="2"/>
  <c r="J42" i="2"/>
  <c r="J41" i="2"/>
  <c r="K41" i="2" s="1"/>
  <c r="J40" i="2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J32" i="2"/>
  <c r="K32" i="2" s="1"/>
  <c r="J31" i="2"/>
  <c r="K31" i="2" s="1"/>
  <c r="J5" i="2" l="1"/>
  <c r="J6" i="2"/>
  <c r="K6" i="2" s="1"/>
  <c r="J7" i="2"/>
  <c r="K7" i="2" s="1"/>
  <c r="J8" i="2"/>
  <c r="J9" i="2"/>
  <c r="K9" i="2" s="1"/>
  <c r="J10" i="2"/>
  <c r="K10" i="2" s="1"/>
  <c r="J11" i="2"/>
  <c r="K11" i="2" s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7" i="2" l="1"/>
  <c r="J58" i="2"/>
  <c r="J64" i="2" l="1"/>
  <c r="K64" i="2" s="1"/>
  <c r="J158" i="2"/>
  <c r="J156" i="2"/>
  <c r="J67" i="2"/>
  <c r="K67" i="2" s="1"/>
  <c r="J97" i="2"/>
  <c r="J93" i="2"/>
  <c r="J157" i="2"/>
  <c r="J160" i="2"/>
  <c r="J62" i="2"/>
  <c r="J89" i="2"/>
  <c r="J66" i="2"/>
  <c r="J65" i="2"/>
  <c r="K65" i="2" s="1"/>
  <c r="J159" i="2"/>
  <c r="J88" i="2"/>
  <c r="J94" i="2"/>
  <c r="J90" i="2"/>
  <c r="J51" i="2"/>
  <c r="K51" i="2" s="1"/>
  <c r="J96" i="2"/>
  <c r="J56" i="2"/>
  <c r="J57" i="2"/>
  <c r="J98" i="2"/>
  <c r="K98" i="2" s="1"/>
  <c r="J95" i="2"/>
  <c r="J92" i="2"/>
  <c r="J60" i="2"/>
  <c r="K60" i="2" s="1"/>
  <c r="J61" i="2"/>
  <c r="K61" i="2" s="1"/>
  <c r="J77" i="2"/>
  <c r="J78" i="2"/>
  <c r="J79" i="2"/>
  <c r="J80" i="2"/>
  <c r="J81" i="2"/>
  <c r="J82" i="2"/>
  <c r="J83" i="2"/>
  <c r="J84" i="2"/>
  <c r="J85" i="2"/>
  <c r="J86" i="2"/>
  <c r="J87" i="2"/>
  <c r="J134" i="2"/>
  <c r="J136" i="2"/>
  <c r="J139" i="2"/>
  <c r="J140" i="2"/>
  <c r="J141" i="2"/>
  <c r="J142" i="2"/>
  <c r="J143" i="2"/>
  <c r="K143" i="2" s="1"/>
  <c r="J144" i="2"/>
  <c r="K144" i="2" s="1"/>
  <c r="J145" i="2"/>
  <c r="K145" i="2" s="1"/>
  <c r="J146" i="2"/>
  <c r="J147" i="2"/>
  <c r="J148" i="2"/>
  <c r="J149" i="2"/>
  <c r="J150" i="2"/>
  <c r="J151" i="2"/>
  <c r="J152" i="2"/>
  <c r="J153" i="2"/>
  <c r="J154" i="2"/>
  <c r="J155" i="2"/>
  <c r="J55" i="2"/>
  <c r="J59" i="2"/>
  <c r="J72" i="2"/>
  <c r="K72" i="2" s="1"/>
  <c r="J73" i="2"/>
  <c r="J74" i="2"/>
  <c r="J75" i="2"/>
  <c r="J76" i="2"/>
  <c r="J91" i="2"/>
  <c r="J113" i="2"/>
  <c r="J114" i="2"/>
  <c r="J115" i="2"/>
  <c r="J116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5" i="2"/>
  <c r="J137" i="2"/>
  <c r="J138" i="2"/>
  <c r="K138" i="2" s="1"/>
  <c r="J54" i="2"/>
  <c r="J68" i="2"/>
  <c r="K68" i="2" s="1"/>
  <c r="J69" i="2"/>
  <c r="K69" i="2" s="1"/>
  <c r="J70" i="2"/>
  <c r="K70" i="2" s="1"/>
  <c r="J71" i="2"/>
  <c r="K71" i="2" s="1"/>
  <c r="J99" i="2"/>
  <c r="K99" i="2" s="1"/>
  <c r="J100" i="2"/>
  <c r="K100" i="2" s="1"/>
  <c r="J101" i="2"/>
  <c r="K101" i="2" s="1"/>
  <c r="J102" i="2"/>
  <c r="K102" i="2" s="1"/>
  <c r="J103" i="2"/>
  <c r="J104" i="2"/>
  <c r="J105" i="2"/>
  <c r="J106" i="2"/>
  <c r="J107" i="2"/>
  <c r="J108" i="2"/>
  <c r="J109" i="2"/>
  <c r="K109" i="2" s="1"/>
  <c r="J110" i="2"/>
  <c r="K110" i="2" s="1"/>
  <c r="J111" i="2"/>
  <c r="J112" i="2"/>
  <c r="K112" i="2" s="1"/>
  <c r="J52" i="2"/>
  <c r="K52" i="2" s="1"/>
  <c r="J53" i="2"/>
  <c r="K53" i="2" s="1"/>
  <c r="J63" i="2"/>
</calcChain>
</file>

<file path=xl/sharedStrings.xml><?xml version="1.0" encoding="utf-8"?>
<sst xmlns="http://schemas.openxmlformats.org/spreadsheetml/2006/main" count="463" uniqueCount="182">
  <si>
    <t>M0037</t>
  </si>
  <si>
    <t>M0051</t>
  </si>
  <si>
    <t>M0465</t>
  </si>
  <si>
    <t>M0166</t>
  </si>
  <si>
    <t>M0218</t>
  </si>
  <si>
    <t>M0180</t>
  </si>
  <si>
    <t>M0006</t>
  </si>
  <si>
    <t>M0025</t>
  </si>
  <si>
    <t>M0026</t>
  </si>
  <si>
    <t>M0031</t>
  </si>
  <si>
    <t>M0033</t>
  </si>
  <si>
    <t>M0136</t>
  </si>
  <si>
    <t>M0138</t>
  </si>
  <si>
    <t>M0139</t>
  </si>
  <si>
    <t>M0141</t>
  </si>
  <si>
    <t>M0142</t>
  </si>
  <si>
    <t>M0143</t>
  </si>
  <si>
    <t>M0146</t>
  </si>
  <si>
    <t>M0147</t>
  </si>
  <si>
    <t>M0148</t>
  </si>
  <si>
    <t>M0149</t>
  </si>
  <si>
    <t>M0151</t>
  </si>
  <si>
    <t>M0399</t>
  </si>
  <si>
    <t>M0403</t>
  </si>
  <si>
    <t>M0410</t>
  </si>
  <si>
    <t>M0411</t>
  </si>
  <si>
    <t>M0412</t>
  </si>
  <si>
    <t>M0414</t>
  </si>
  <si>
    <t>M0417</t>
  </si>
  <si>
    <t>M0418</t>
  </si>
  <si>
    <t>M0419</t>
  </si>
  <si>
    <t>M0420</t>
  </si>
  <si>
    <t>M0422</t>
  </si>
  <si>
    <t>M0424</t>
  </si>
  <si>
    <t>M0426</t>
  </si>
  <si>
    <t>M0427</t>
  </si>
  <si>
    <t>M0429</t>
  </si>
  <si>
    <t>M0432</t>
  </si>
  <si>
    <t>M0435</t>
  </si>
  <si>
    <t>M0437</t>
  </si>
  <si>
    <t>M0439</t>
  </si>
  <si>
    <t>M0503</t>
  </si>
  <si>
    <t>M0515</t>
  </si>
  <si>
    <t xml:space="preserve">M0544 </t>
  </si>
  <si>
    <t>M0002</t>
  </si>
  <si>
    <t>M0003</t>
  </si>
  <si>
    <t>M0004</t>
  </si>
  <si>
    <t>M0024</t>
  </si>
  <si>
    <t>M0029</t>
  </si>
  <si>
    <t>M0113</t>
  </si>
  <si>
    <t>M0116</t>
  </si>
  <si>
    <t>M0127</t>
  </si>
  <si>
    <t>M0130</t>
  </si>
  <si>
    <t>M0133</t>
  </si>
  <si>
    <t>M0188</t>
  </si>
  <si>
    <t>M0343</t>
  </si>
  <si>
    <t>M0345</t>
  </si>
  <si>
    <t>M0346</t>
  </si>
  <si>
    <t>M0348</t>
  </si>
  <si>
    <t>M0353</t>
  </si>
  <si>
    <t>M0354</t>
  </si>
  <si>
    <t>M0362</t>
  </si>
  <si>
    <t>M0363</t>
  </si>
  <si>
    <t>M0364</t>
  </si>
  <si>
    <t>M0369</t>
  </si>
  <si>
    <t>M0370</t>
  </si>
  <si>
    <t>M0371</t>
  </si>
  <si>
    <t>M0376</t>
  </si>
  <si>
    <t>M0377</t>
  </si>
  <si>
    <t>M0378</t>
  </si>
  <si>
    <t>M0380</t>
  </si>
  <si>
    <t>M0385</t>
  </si>
  <si>
    <t>M0391</t>
  </si>
  <si>
    <t>M0393</t>
  </si>
  <si>
    <t>M0395</t>
  </si>
  <si>
    <t>M0396</t>
  </si>
  <si>
    <t>M0402</t>
  </si>
  <si>
    <t>M0404</t>
  </si>
  <si>
    <t>M0409</t>
  </si>
  <si>
    <t xml:space="preserve">M0490 </t>
  </si>
  <si>
    <t>M0001</t>
  </si>
  <si>
    <t>M0021</t>
  </si>
  <si>
    <t>M0101</t>
  </si>
  <si>
    <t>M0102</t>
  </si>
  <si>
    <t>M0103</t>
  </si>
  <si>
    <t>M0105</t>
  </si>
  <si>
    <t>M0301</t>
  </si>
  <si>
    <t>M0305</t>
  </si>
  <si>
    <t>M0310</t>
  </si>
  <si>
    <t>M0312</t>
  </si>
  <si>
    <t>M0314</t>
  </si>
  <si>
    <t>M0315</t>
  </si>
  <si>
    <t>M0317</t>
  </si>
  <si>
    <t>M0318</t>
  </si>
  <si>
    <t>M0321</t>
  </si>
  <si>
    <t>M0324</t>
  </si>
  <si>
    <t>M0327</t>
  </si>
  <si>
    <t>M0328</t>
  </si>
  <si>
    <t>M0337</t>
  </si>
  <si>
    <t>M0339</t>
  </si>
  <si>
    <t>M0007</t>
  </si>
  <si>
    <t>M0008</t>
  </si>
  <si>
    <t>M0041</t>
  </si>
  <si>
    <t xml:space="preserve">M0485 </t>
  </si>
  <si>
    <t>Latitud</t>
  </si>
  <si>
    <t>Longitud</t>
  </si>
  <si>
    <t>Bajo</t>
  </si>
  <si>
    <t>Medio</t>
  </si>
  <si>
    <t>Alto</t>
  </si>
  <si>
    <t>Peso Bajo</t>
  </si>
  <si>
    <t>Peso Medio</t>
  </si>
  <si>
    <t>Peso Alto</t>
  </si>
  <si>
    <t>Ponderación</t>
  </si>
  <si>
    <t>Clasificación</t>
  </si>
  <si>
    <t>Estación</t>
  </si>
  <si>
    <t>M0452</t>
  </si>
  <si>
    <t>Región</t>
  </si>
  <si>
    <t>M0052</t>
  </si>
  <si>
    <t>M0061</t>
  </si>
  <si>
    <t>M0062</t>
  </si>
  <si>
    <t>M0063</t>
  </si>
  <si>
    <t>M0070</t>
  </si>
  <si>
    <t>Oriente</t>
  </si>
  <si>
    <t>M0060</t>
  </si>
  <si>
    <t>M0067</t>
  </si>
  <si>
    <t>M0397</t>
  </si>
  <si>
    <t>M0057</t>
  </si>
  <si>
    <t>M0064</t>
  </si>
  <si>
    <t>M0066</t>
  </si>
  <si>
    <t>M0258</t>
  </si>
  <si>
    <t>M0053</t>
  </si>
  <si>
    <t>M0059</t>
  </si>
  <si>
    <t xml:space="preserve">M1094 </t>
  </si>
  <si>
    <t>M0005</t>
  </si>
  <si>
    <t>M0162</t>
  </si>
  <si>
    <t>M0165</t>
  </si>
  <si>
    <t>M0167</t>
  </si>
  <si>
    <t>M0176</t>
  </si>
  <si>
    <t>M0185</t>
  </si>
  <si>
    <t>M0449</t>
  </si>
  <si>
    <t>M0450</t>
  </si>
  <si>
    <t>M0451</t>
  </si>
  <si>
    <t>M0457</t>
  </si>
  <si>
    <t>M0458</t>
  </si>
  <si>
    <t>M0462</t>
  </si>
  <si>
    <t>M0040</t>
  </si>
  <si>
    <t>M0056</t>
  </si>
  <si>
    <t>M0074</t>
  </si>
  <si>
    <t>M0169</t>
  </si>
  <si>
    <t>M0274</t>
  </si>
  <si>
    <t>M0447</t>
  </si>
  <si>
    <t>M0448</t>
  </si>
  <si>
    <t>M0453</t>
  </si>
  <si>
    <t>M0454</t>
  </si>
  <si>
    <t>M0455</t>
  </si>
  <si>
    <t>M0459</t>
  </si>
  <si>
    <t>M0475</t>
  </si>
  <si>
    <t>M0476</t>
  </si>
  <si>
    <t>M0477</t>
  </si>
  <si>
    <t>M0482</t>
  </si>
  <si>
    <t>M0027</t>
  </si>
  <si>
    <t>M0124</t>
  </si>
  <si>
    <t>M0292</t>
  </si>
  <si>
    <t>M0464</t>
  </si>
  <si>
    <t>Pearson</t>
  </si>
  <si>
    <t>M0191</t>
  </si>
  <si>
    <t>M0192</t>
  </si>
  <si>
    <t>M0194</t>
  </si>
  <si>
    <t>M0221</t>
  </si>
  <si>
    <t>M0508</t>
  </si>
  <si>
    <t>Galapagos</t>
  </si>
  <si>
    <t>Costa</t>
  </si>
  <si>
    <t>Sierra</t>
  </si>
  <si>
    <t>Pearson TOT</t>
  </si>
  <si>
    <t>Normal</t>
  </si>
  <si>
    <t>Ligera+</t>
  </si>
  <si>
    <t>Moderada+</t>
  </si>
  <si>
    <t>Alta+</t>
  </si>
  <si>
    <t>M0611</t>
  </si>
  <si>
    <t>M0466</t>
  </si>
  <si>
    <t>Ligera-</t>
  </si>
  <si>
    <t>Moderada-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</si>
</sst>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&quot;$&quot;\ \-#,##0"/>
  </numFmts>
  <fonts count="2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2" fillId="2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0" fontId="15" fillId="0" borderId="6" applyNumberFormat="0" applyFill="0" applyAlignment="0" applyProtection="0"/>
    <xf numFmtId="3" fontId="8" fillId="0" borderId="0"/>
    <xf numFmtId="164" fontId="8" fillId="0" borderId="0"/>
    <xf numFmtId="0" fontId="16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7" fillId="5" borderId="4" applyNumberFormat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8" borderId="8" applyNumberFormat="0" applyFont="0" applyAlignment="0" applyProtection="0"/>
    <xf numFmtId="0" fontId="20" fillId="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16" fillId="0" borderId="3" applyNumberFormat="0" applyFill="0" applyAlignment="0" applyProtection="0"/>
    <xf numFmtId="0" fontId="25" fillId="0" borderId="9" applyNumberFormat="0" applyFill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5" borderId="4" applyNumberFormat="0" applyAlignment="0" applyProtection="0"/>
    <xf numFmtId="0" fontId="20" fillId="6" borderId="5" applyNumberFormat="0" applyAlignment="0" applyProtection="0"/>
    <xf numFmtId="0" fontId="13" fillId="6" borderId="4" applyNumberFormat="0" applyAlignment="0" applyProtection="0"/>
    <xf numFmtId="0" fontId="15" fillId="0" borderId="6" applyNumberFormat="0" applyFill="0" applyAlignment="0" applyProtection="0"/>
    <xf numFmtId="0" fontId="14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1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1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4" borderId="11" xfId="0" applyNumberFormat="1" applyFill="1" applyBorder="1"/>
    <xf numFmtId="0" fontId="0" fillId="36" borderId="10" xfId="0" applyNumberFormat="1" applyFill="1" applyBorder="1"/>
    <xf numFmtId="0" fontId="0" fillId="35" borderId="12" xfId="0" applyNumberFormat="1" applyFill="1" applyBorder="1"/>
    <xf numFmtId="2" fontId="0" fillId="0" borderId="0" xfId="0" applyNumberFormat="1"/>
    <xf numFmtId="0" fontId="8" fillId="0" borderId="16" xfId="2" applyBorder="1"/>
    <xf numFmtId="0" fontId="10" fillId="0" borderId="16" xfId="41" applyBorder="1"/>
    <xf numFmtId="2" fontId="10" fillId="0" borderId="18" xfId="41" applyNumberFormat="1" applyBorder="1"/>
    <xf numFmtId="2" fontId="10" fillId="0" borderId="19" xfId="41" applyNumberFormat="1" applyBorder="1"/>
    <xf numFmtId="2" fontId="10" fillId="0" borderId="0" xfId="41" applyNumberFormat="1" applyBorder="1"/>
    <xf numFmtId="2" fontId="0" fillId="0" borderId="20" xfId="0" applyNumberFormat="1" applyBorder="1"/>
    <xf numFmtId="0" fontId="0" fillId="0" borderId="17" xfId="0" applyBorder="1"/>
    <xf numFmtId="0" fontId="6" fillId="0" borderId="16" xfId="41" applyFont="1" applyBorder="1"/>
    <xf numFmtId="2" fontId="6" fillId="0" borderId="0" xfId="41" applyNumberFormat="1" applyFont="1" applyBorder="1"/>
    <xf numFmtId="2" fontId="6" fillId="0" borderId="19" xfId="41" applyNumberFormat="1" applyFont="1" applyBorder="1"/>
    <xf numFmtId="2" fontId="6" fillId="0" borderId="18" xfId="41" applyNumberFormat="1" applyFont="1" applyBorder="1"/>
    <xf numFmtId="0" fontId="26" fillId="0" borderId="16" xfId="2" applyFont="1" applyBorder="1"/>
    <xf numFmtId="2" fontId="0" fillId="0" borderId="22" xfId="0" applyNumberFormat="1" applyBorder="1"/>
    <xf numFmtId="0" fontId="6" fillId="0" borderId="17" xfId="41" applyFont="1" applyBorder="1"/>
    <xf numFmtId="2" fontId="0" fillId="0" borderId="21" xfId="0" applyNumberFormat="1" applyBorder="1"/>
    <xf numFmtId="2" fontId="6" fillId="0" borderId="16" xfId="0" applyNumberFormat="1" applyFont="1" applyBorder="1"/>
    <xf numFmtId="2" fontId="0" fillId="0" borderId="16" xfId="0" applyNumberFormat="1" applyBorder="1"/>
    <xf numFmtId="2" fontId="0" fillId="0" borderId="17" xfId="0" applyNumberFormat="1" applyBorder="1"/>
    <xf numFmtId="2" fontId="5" fillId="0" borderId="18" xfId="41" applyNumberFormat="1" applyFont="1" applyBorder="1"/>
    <xf numFmtId="2" fontId="5" fillId="0" borderId="19" xfId="41" applyNumberFormat="1" applyFont="1" applyBorder="1"/>
    <xf numFmtId="0" fontId="4" fillId="0" borderId="16" xfId="0" applyFont="1" applyBorder="1"/>
    <xf numFmtId="0" fontId="4" fillId="0" borderId="17" xfId="0" applyFont="1" applyBorder="1"/>
    <xf numFmtId="0" fontId="9" fillId="33" borderId="11" xfId="2" applyFont="1" applyFill="1" applyBorder="1" applyAlignment="1">
      <alignment horizontal="center"/>
    </xf>
    <xf numFmtId="2" fontId="9" fillId="33" borderId="10" xfId="2" applyNumberFormat="1" applyFont="1" applyFill="1" applyBorder="1" applyAlignment="1">
      <alignment horizontal="center"/>
    </xf>
    <xf numFmtId="2" fontId="9" fillId="33" borderId="12" xfId="2" applyNumberFormat="1" applyFont="1" applyFill="1" applyBorder="1" applyAlignment="1">
      <alignment horizontal="center"/>
    </xf>
    <xf numFmtId="2" fontId="9" fillId="33" borderId="11" xfId="2" applyNumberFormat="1" applyFont="1" applyFill="1" applyBorder="1" applyAlignment="1">
      <alignment horizontal="center"/>
    </xf>
    <xf numFmtId="2" fontId="9" fillId="33" borderId="23" xfId="2" applyNumberFormat="1" applyFont="1" applyFill="1" applyBorder="1" applyAlignment="1">
      <alignment horizontal="center"/>
    </xf>
    <xf numFmtId="2" fontId="9" fillId="38" borderId="14" xfId="2" applyNumberFormat="1" applyFont="1" applyFill="1" applyBorder="1" applyAlignment="1">
      <alignment horizontal="center"/>
    </xf>
    <xf numFmtId="2" fontId="9" fillId="39" borderId="14" xfId="2" applyNumberFormat="1" applyFont="1" applyFill="1" applyBorder="1" applyAlignment="1">
      <alignment horizontal="center"/>
    </xf>
    <xf numFmtId="2" fontId="9" fillId="37" borderId="15" xfId="2" applyNumberFormat="1" applyFont="1" applyFill="1" applyBorder="1" applyAlignment="1">
      <alignment horizontal="center"/>
    </xf>
    <xf numFmtId="0" fontId="3" fillId="0" borderId="16" xfId="41" applyFont="1" applyBorder="1"/>
    <xf numFmtId="0" fontId="0" fillId="0" borderId="24" xfId="0" applyBorder="1"/>
    <xf numFmtId="0" fontId="2" fillId="0" borderId="16" xfId="0" applyFont="1" applyBorder="1"/>
    <xf numFmtId="0" fontId="2" fillId="0" borderId="17" xfId="0" applyFont="1" applyBorder="1"/>
    <xf numFmtId="0" fontId="8" fillId="0" borderId="17" xfId="2" applyBorder="1"/>
    <xf numFmtId="2" fontId="10" fillId="0" borderId="20" xfId="41" applyNumberFormat="1" applyBorder="1"/>
    <xf numFmtId="2" fontId="10" fillId="0" borderId="21" xfId="41" applyNumberFormat="1" applyBorder="1"/>
    <xf numFmtId="2" fontId="10" fillId="0" borderId="22" xfId="41" applyNumberFormat="1" applyBorder="1"/>
    <xf numFmtId="0" fontId="26" fillId="0" borderId="17" xfId="2" applyFont="1" applyBorder="1"/>
    <xf numFmtId="2" fontId="5" fillId="0" borderId="20" xfId="41" applyNumberFormat="1" applyFont="1" applyBorder="1"/>
    <xf numFmtId="2" fontId="5" fillId="0" borderId="21" xfId="41" applyNumberFormat="1" applyFont="1" applyBorder="1"/>
    <xf numFmtId="2" fontId="6" fillId="0" borderId="20" xfId="41" applyNumberFormat="1" applyFont="1" applyBorder="1"/>
    <xf numFmtId="0" fontId="1" fillId="0" borderId="17" xfId="91" applyBorder="1"/>
    <xf numFmtId="2" fontId="6" fillId="0" borderId="21" xfId="41" applyNumberFormat="1" applyFont="1" applyBorder="1"/>
    <xf numFmtId="2" fontId="6" fillId="0" borderId="22" xfId="41" applyNumberFormat="1" applyFont="1" applyBorder="1"/>
    <xf numFmtId="2" fontId="6" fillId="0" borderId="17" xfId="0" applyNumberFormat="1" applyFont="1" applyBorder="1"/>
    <xf numFmtId="0" fontId="1" fillId="0" borderId="0" xfId="91"/>
    <xf numFmtId="11" fontId="1" fillId="0" borderId="0" xfId="91" applyNumberFormat="1"/>
    <xf numFmtId="0" fontId="1" fillId="0" borderId="0" xfId="91"/>
    <xf numFmtId="0" fontId="1" fillId="0" borderId="0" xfId="91"/>
    <xf numFmtId="0" fontId="1" fillId="0" borderId="0" xfId="91"/>
    <xf numFmtId="11" fontId="1" fillId="0" borderId="0" xfId="91" applyNumberFormat="1"/>
  </cellXfs>
  <cellStyles count="105">
    <cellStyle name="20% - Énfasis1" xfId="66" builtinId="30" customBuiltin="1"/>
    <cellStyle name="20% - Énfasis1 2" xfId="3"/>
    <cellStyle name="20% - Énfasis1 3" xfId="93"/>
    <cellStyle name="20% - Énfasis2" xfId="70" builtinId="34" customBuiltin="1"/>
    <cellStyle name="20% - Énfasis2 2" xfId="4"/>
    <cellStyle name="20% - Énfasis2 3" xfId="95"/>
    <cellStyle name="20% - Énfasis3" xfId="74" builtinId="38" customBuiltin="1"/>
    <cellStyle name="20% - Énfasis3 2" xfId="5"/>
    <cellStyle name="20% - Énfasis3 3" xfId="97"/>
    <cellStyle name="20% - Énfasis4" xfId="78" builtinId="42" customBuiltin="1"/>
    <cellStyle name="20% - Énfasis4 2" xfId="6"/>
    <cellStyle name="20% - Énfasis4 3" xfId="99"/>
    <cellStyle name="20% - Énfasis5" xfId="82" builtinId="46" customBuiltin="1"/>
    <cellStyle name="20% - Énfasis5 2" xfId="7"/>
    <cellStyle name="20% - Énfasis5 3" xfId="101"/>
    <cellStyle name="20% - Énfasis6" xfId="86" builtinId="50" customBuiltin="1"/>
    <cellStyle name="20% - Énfasis6 2" xfId="8"/>
    <cellStyle name="20% - Énfasis6 3" xfId="103"/>
    <cellStyle name="40% - Énfasis1" xfId="67" builtinId="31" customBuiltin="1"/>
    <cellStyle name="40% - Énfasis1 2" xfId="9"/>
    <cellStyle name="40% - Énfasis1 3" xfId="94"/>
    <cellStyle name="40% - Énfasis2" xfId="71" builtinId="35" customBuiltin="1"/>
    <cellStyle name="40% - Énfasis2 2" xfId="10"/>
    <cellStyle name="40% - Énfasis2 3" xfId="96"/>
    <cellStyle name="40% - Énfasis3" xfId="75" builtinId="39" customBuiltin="1"/>
    <cellStyle name="40% - Énfasis3 2" xfId="11"/>
    <cellStyle name="40% - Énfasis3 3" xfId="98"/>
    <cellStyle name="40% - Énfasis4" xfId="79" builtinId="43" customBuiltin="1"/>
    <cellStyle name="40% - Énfasis4 2" xfId="12"/>
    <cellStyle name="40% - Énfasis4 3" xfId="100"/>
    <cellStyle name="40% - Énfasis5" xfId="83" builtinId="47" customBuiltin="1"/>
    <cellStyle name="40% - Énfasis5 2" xfId="13"/>
    <cellStyle name="40% - Énfasis5 3" xfId="102"/>
    <cellStyle name="40% - Énfasis6" xfId="87" builtinId="51" customBuiltin="1"/>
    <cellStyle name="40% - Énfasis6 2" xfId="14"/>
    <cellStyle name="40% - Énfasis6 3" xfId="104"/>
    <cellStyle name="60% - Énfasis1" xfId="68" builtinId="32" customBuiltin="1"/>
    <cellStyle name="60% - Énfasis1 2" xfId="15"/>
    <cellStyle name="60% - Énfasis2" xfId="72" builtinId="36" customBuiltin="1"/>
    <cellStyle name="60% - Énfasis2 2" xfId="16"/>
    <cellStyle name="60% - Énfasis3" xfId="76" builtinId="40" customBuiltin="1"/>
    <cellStyle name="60% - Énfasis3 2" xfId="17"/>
    <cellStyle name="60% - Énfasis4" xfId="80" builtinId="44" customBuiltin="1"/>
    <cellStyle name="60% - Énfasis4 2" xfId="18"/>
    <cellStyle name="60% - Énfasis5" xfId="84" builtinId="48" customBuiltin="1"/>
    <cellStyle name="60% - Énfasis5 2" xfId="19"/>
    <cellStyle name="60% - Énfasis6" xfId="88" builtinId="52" customBuiltin="1"/>
    <cellStyle name="60% - Énfasis6 2" xfId="20"/>
    <cellStyle name="Buena" xfId="54" builtinId="26" customBuiltin="1"/>
    <cellStyle name="Buena 2" xfId="21"/>
    <cellStyle name="Cálculo" xfId="59" builtinId="22" customBuiltin="1"/>
    <cellStyle name="Cálculo 2" xfId="22"/>
    <cellStyle name="Celda de comprobación" xfId="61" builtinId="23" customBuiltin="1"/>
    <cellStyle name="Celda de comprobación 2" xfId="23"/>
    <cellStyle name="Celda vinculada" xfId="60" builtinId="24" customBuiltin="1"/>
    <cellStyle name="Celda vinculada 2" xfId="24"/>
    <cellStyle name="Comma0" xfId="25"/>
    <cellStyle name="Currency0" xfId="26"/>
    <cellStyle name="Encabezado 1" xfId="50" builtinId="16" customBuiltin="1"/>
    <cellStyle name="Encabezado 4" xfId="53" builtinId="19" customBuiltin="1"/>
    <cellStyle name="Encabezado 4 2" xfId="27"/>
    <cellStyle name="Énfasis1" xfId="65" builtinId="29" customBuiltin="1"/>
    <cellStyle name="Énfasis1 2" xfId="28"/>
    <cellStyle name="Énfasis2" xfId="69" builtinId="33" customBuiltin="1"/>
    <cellStyle name="Énfasis2 2" xfId="29"/>
    <cellStyle name="Énfasis3" xfId="73" builtinId="37" customBuiltin="1"/>
    <cellStyle name="Énfasis3 2" xfId="30"/>
    <cellStyle name="Énfasis4" xfId="77" builtinId="41" customBuiltin="1"/>
    <cellStyle name="Énfasis4 2" xfId="31"/>
    <cellStyle name="Énfasis5" xfId="81" builtinId="45" customBuiltin="1"/>
    <cellStyle name="Énfasis5 2" xfId="32"/>
    <cellStyle name="Énfasis6" xfId="85" builtinId="49" customBuiltin="1"/>
    <cellStyle name="Énfasis6 2" xfId="33"/>
    <cellStyle name="Entrada" xfId="57" builtinId="20" customBuiltin="1"/>
    <cellStyle name="Entrada 2" xfId="34"/>
    <cellStyle name="Incorrecto" xfId="55" builtinId="27" customBuiltin="1"/>
    <cellStyle name="Incorrecto 2" xfId="35"/>
    <cellStyle name="Neutral" xfId="56" builtinId="28" customBuiltin="1"/>
    <cellStyle name="Neutral 2" xfId="36"/>
    <cellStyle name="Normal" xfId="0" builtinId="0"/>
    <cellStyle name="Normal 2" xfId="37"/>
    <cellStyle name="Normal 3" xfId="38"/>
    <cellStyle name="Normal 4" xfId="39"/>
    <cellStyle name="Normal 5" xfId="40"/>
    <cellStyle name="Normal 6" xfId="41"/>
    <cellStyle name="Normal 7" xfId="2"/>
    <cellStyle name="Normal 8" xfId="89"/>
    <cellStyle name="Normal 9" xfId="91"/>
    <cellStyle name="Notas 2" xfId="42"/>
    <cellStyle name="Notas 3" xfId="90"/>
    <cellStyle name="Notas 4" xfId="92"/>
    <cellStyle name="Salida" xfId="58" builtinId="21" customBuiltin="1"/>
    <cellStyle name="Salida 2" xfId="43"/>
    <cellStyle name="Texto de advertencia" xfId="62" builtinId="11" customBuiltin="1"/>
    <cellStyle name="Texto de advertencia 2" xfId="44"/>
    <cellStyle name="Texto explicativo" xfId="63" builtinId="53" customBuiltin="1"/>
    <cellStyle name="Texto explicativo 2" xfId="45"/>
    <cellStyle name="Título" xfId="1" builtinId="15" customBuiltin="1"/>
    <cellStyle name="Título 1 2" xfId="46"/>
    <cellStyle name="Título 2" xfId="51" builtinId="17" customBuiltin="1"/>
    <cellStyle name="Título 2 2" xfId="47"/>
    <cellStyle name="Título 3" xfId="52" builtinId="18" customBuiltin="1"/>
    <cellStyle name="Título 3 2" xfId="48"/>
    <cellStyle name="Total" xfId="64" builtinId="25" customBuiltin="1"/>
    <cellStyle name="Tot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opLeftCell="A17" zoomScaleNormal="100" workbookViewId="0">
      <selection activeCell="A17" sqref="A1:XFD1048576"/>
    </sheetView>
  </sheetViews>
  <sheetFormatPr baseColWidth="10" defaultRowHeight="14.4" x14ac:dyDescent="0.3"/>
  <cols>
    <col min="1" max="1" width="13.109375" bestFit="1" customWidth="1"/>
    <col min="2" max="2" width="12" bestFit="1" customWidth="1"/>
    <col min="3" max="3" width="11.88671875" style="7" bestFit="1" customWidth="1"/>
    <col min="4" max="4" width="13.5546875" style="7" bestFit="1" customWidth="1"/>
    <col min="5" max="5" width="9.6640625" style="7" bestFit="1" customWidth="1"/>
    <col min="6" max="6" width="11.109375" style="7" bestFit="1" customWidth="1"/>
    <col min="7" max="7" width="9.109375" style="7" bestFit="1" customWidth="1"/>
    <col min="8" max="8" width="14.33203125" bestFit="1" customWidth="1"/>
    <col min="9" max="9" width="13" bestFit="1" customWidth="1"/>
    <col min="10" max="10" width="17.109375" style="7" bestFit="1" customWidth="1"/>
    <col min="11" max="11" width="17.109375" bestFit="1" customWidth="1"/>
    <col min="13" max="13" width="9.5546875" bestFit="1" customWidth="1"/>
    <col min="15" max="15" width="9.44140625" bestFit="1" customWidth="1"/>
  </cols>
  <sheetData>
    <row r="1" spans="1:15" ht="15" thickBot="1" x14ac:dyDescent="0.35">
      <c r="A1" s="30" t="s">
        <v>114</v>
      </c>
      <c r="B1" s="30" t="s">
        <v>116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9" t="s">
        <v>173</v>
      </c>
      <c r="I1" s="36" t="s">
        <v>164</v>
      </c>
      <c r="J1" s="35" t="s">
        <v>112</v>
      </c>
      <c r="K1" s="37" t="s">
        <v>113</v>
      </c>
    </row>
    <row r="2" spans="1:15" ht="15" thickBot="1" x14ac:dyDescent="0.35">
      <c r="A2" s="19" t="s">
        <v>133</v>
      </c>
      <c r="B2" s="19" t="s">
        <v>171</v>
      </c>
      <c r="C2" s="18">
        <v>-1.0375000000000001</v>
      </c>
      <c r="D2" s="17">
        <v>-80.459722220000003</v>
      </c>
      <c r="E2" s="18">
        <v>0.984288330785</v>
      </c>
      <c r="F2" s="16">
        <v>4.7234481852399997</v>
      </c>
      <c r="G2" s="17">
        <v>94.292263484000003</v>
      </c>
      <c r="H2" s="54">
        <v>0.73603124848299994</v>
      </c>
      <c r="I2" s="40">
        <f>IF(H2&gt;=0.2, H2, "")</f>
        <v>0.73603124848299994</v>
      </c>
      <c r="J2" s="23">
        <f t="shared" ref="J2:J33" si="0">E2*$M$3+F2*$N$3+G2*$O$3</f>
        <v>96.653987576619997</v>
      </c>
      <c r="K2" s="28" t="str">
        <f t="shared" ref="K2:K33" si="1">IF(I2="","",IF(J2&lt;0,"",IF(AND(J2&lt;13.33,J2&gt;=0),"Alta-",IF(AND(J2&lt;26.66,J2&gt;=13.33),"Moderada-",IF(AND(J2&lt;40,J2&gt;=26.66),"Ligera-",IF(AND(J2&lt;60,J2&gt;=40),"Normal",IF(AND(J2&lt;73.33,J2&gt;=60),"Ligera+",IF(AND(J2&lt;86.66,J2&gt;=73.33),"Moderada+","Alta+"))))))))</f>
        <v>Alta+</v>
      </c>
      <c r="M2" s="1" t="s">
        <v>109</v>
      </c>
      <c r="N2" s="2" t="s">
        <v>110</v>
      </c>
      <c r="O2" s="3" t="s">
        <v>111</v>
      </c>
    </row>
    <row r="3" spans="1:15" ht="15" thickBot="1" x14ac:dyDescent="0.35">
      <c r="A3" s="19" t="s">
        <v>145</v>
      </c>
      <c r="B3" s="19" t="s">
        <v>171</v>
      </c>
      <c r="C3" s="26">
        <v>-3.3219444440000001</v>
      </c>
      <c r="D3" s="27">
        <v>-79.768888889999999</v>
      </c>
      <c r="E3" s="18">
        <v>-1</v>
      </c>
      <c r="F3" s="16">
        <v>-1</v>
      </c>
      <c r="G3" s="17">
        <v>-1</v>
      </c>
      <c r="H3" s="54">
        <v>-999</v>
      </c>
      <c r="I3" s="40" t="str">
        <f>IF(H3&gt;=0.2, H3, "")</f>
        <v/>
      </c>
      <c r="J3" s="23">
        <f t="shared" si="0"/>
        <v>-1.5</v>
      </c>
      <c r="K3" s="28" t="str">
        <f t="shared" si="1"/>
        <v/>
      </c>
      <c r="M3" s="4">
        <v>0</v>
      </c>
      <c r="N3" s="5">
        <v>0.5</v>
      </c>
      <c r="O3" s="6">
        <v>1</v>
      </c>
    </row>
    <row r="4" spans="1:15" x14ac:dyDescent="0.3">
      <c r="A4" s="19" t="s">
        <v>146</v>
      </c>
      <c r="B4" s="19" t="s">
        <v>171</v>
      </c>
      <c r="C4" s="18">
        <v>-2.153333333</v>
      </c>
      <c r="D4" s="17">
        <v>-79.883333329999999</v>
      </c>
      <c r="E4" s="18">
        <v>-1</v>
      </c>
      <c r="F4" s="16">
        <v>-1</v>
      </c>
      <c r="G4" s="17">
        <v>-1</v>
      </c>
      <c r="H4" s="54">
        <v>-999</v>
      </c>
      <c r="I4" s="40" t="str">
        <f t="shared" ref="I4:I64" si="2">IF(H4&gt;=0.2, H4, "")</f>
        <v/>
      </c>
      <c r="J4" s="23">
        <f t="shared" si="0"/>
        <v>-1.5</v>
      </c>
      <c r="K4" s="28" t="str">
        <f t="shared" si="1"/>
        <v/>
      </c>
    </row>
    <row r="5" spans="1:15" x14ac:dyDescent="0.3">
      <c r="A5" s="19" t="s">
        <v>147</v>
      </c>
      <c r="B5" s="19" t="s">
        <v>171</v>
      </c>
      <c r="C5" s="18">
        <v>-0.95</v>
      </c>
      <c r="D5" s="17">
        <v>-80.683333329999996</v>
      </c>
      <c r="E5" s="18">
        <v>-1</v>
      </c>
      <c r="F5" s="16">
        <v>-1</v>
      </c>
      <c r="G5" s="17">
        <v>-1</v>
      </c>
      <c r="H5" s="54">
        <v>-999</v>
      </c>
      <c r="I5" s="40" t="str">
        <f t="shared" si="2"/>
        <v/>
      </c>
      <c r="J5" s="23">
        <f t="shared" si="0"/>
        <v>-1.5</v>
      </c>
      <c r="K5" s="28" t="str">
        <f t="shared" si="1"/>
        <v/>
      </c>
    </row>
    <row r="6" spans="1:15" x14ac:dyDescent="0.3">
      <c r="A6" s="19" t="s">
        <v>134</v>
      </c>
      <c r="B6" s="19" t="s">
        <v>171</v>
      </c>
      <c r="C6" s="18">
        <v>-0.66413888899999995</v>
      </c>
      <c r="D6" s="17">
        <v>-80.036500000000004</v>
      </c>
      <c r="E6" s="18">
        <v>1.33185667712</v>
      </c>
      <c r="F6" s="16">
        <v>5.1161679082099996</v>
      </c>
      <c r="G6" s="17">
        <v>93.551975414699996</v>
      </c>
      <c r="H6" s="54">
        <v>0.64513217077899998</v>
      </c>
      <c r="I6" s="40">
        <f t="shared" si="2"/>
        <v>0.64513217077899998</v>
      </c>
      <c r="J6" s="23">
        <f t="shared" si="0"/>
        <v>96.110059368804997</v>
      </c>
      <c r="K6" s="28" t="str">
        <f t="shared" si="1"/>
        <v>Alta+</v>
      </c>
    </row>
    <row r="7" spans="1:15" x14ac:dyDescent="0.3">
      <c r="A7" s="19" t="s">
        <v>135</v>
      </c>
      <c r="B7" s="19" t="s">
        <v>171</v>
      </c>
      <c r="C7" s="18">
        <v>-0.92672222199999998</v>
      </c>
      <c r="D7" s="17">
        <v>-80.446777780000005</v>
      </c>
      <c r="E7" s="18">
        <v>9.7652288905799995</v>
      </c>
      <c r="F7" s="16">
        <v>8.4702645957199998</v>
      </c>
      <c r="G7" s="17">
        <v>81.764506513699999</v>
      </c>
      <c r="H7" s="54">
        <v>0.404063728964</v>
      </c>
      <c r="I7" s="40">
        <f t="shared" si="2"/>
        <v>0.404063728964</v>
      </c>
      <c r="J7" s="23">
        <f t="shared" si="0"/>
        <v>85.999638811560004</v>
      </c>
      <c r="K7" s="28" t="str">
        <f t="shared" si="1"/>
        <v>Moderada+</v>
      </c>
    </row>
    <row r="8" spans="1:15" x14ac:dyDescent="0.3">
      <c r="A8" s="19" t="s">
        <v>136</v>
      </c>
      <c r="B8" s="19" t="s">
        <v>171</v>
      </c>
      <c r="C8" s="18">
        <v>-0.196944444</v>
      </c>
      <c r="D8" s="17">
        <v>-80.264722219999996</v>
      </c>
      <c r="E8" s="18">
        <v>-1</v>
      </c>
      <c r="F8" s="16">
        <v>-1</v>
      </c>
      <c r="G8" s="17">
        <v>-1</v>
      </c>
      <c r="H8" s="54">
        <v>-999</v>
      </c>
      <c r="I8" s="40" t="str">
        <f t="shared" si="2"/>
        <v/>
      </c>
      <c r="J8" s="23">
        <f t="shared" si="0"/>
        <v>-1.5</v>
      </c>
      <c r="K8" s="28" t="str">
        <f t="shared" si="1"/>
        <v/>
      </c>
    </row>
    <row r="9" spans="1:15" x14ac:dyDescent="0.3">
      <c r="A9" s="19" t="s">
        <v>148</v>
      </c>
      <c r="B9" s="19" t="s">
        <v>171</v>
      </c>
      <c r="C9" s="18">
        <v>-1.4745277779999999</v>
      </c>
      <c r="D9" s="17">
        <v>-80.626166670000003</v>
      </c>
      <c r="E9" s="18">
        <v>0.65316807044299996</v>
      </c>
      <c r="F9" s="16">
        <v>5.0415776372899996</v>
      </c>
      <c r="G9" s="17">
        <v>94.305254292300006</v>
      </c>
      <c r="H9" s="54">
        <v>0.737239331951</v>
      </c>
      <c r="I9" s="40">
        <f t="shared" si="2"/>
        <v>0.737239331951</v>
      </c>
      <c r="J9" s="23">
        <f t="shared" si="0"/>
        <v>96.826043110945008</v>
      </c>
      <c r="K9" s="28" t="str">
        <f t="shared" si="1"/>
        <v>Alta+</v>
      </c>
    </row>
    <row r="10" spans="1:15" x14ac:dyDescent="0.3">
      <c r="A10" s="19" t="s">
        <v>137</v>
      </c>
      <c r="B10" s="19" t="s">
        <v>171</v>
      </c>
      <c r="C10" s="18">
        <v>-2.6599166670000001</v>
      </c>
      <c r="D10" s="17">
        <v>-79.618055560000002</v>
      </c>
      <c r="E10" s="18">
        <v>6.4223978106799997</v>
      </c>
      <c r="F10" s="16">
        <v>19.268558028699999</v>
      </c>
      <c r="G10" s="17">
        <v>74.309044160699997</v>
      </c>
      <c r="H10" s="54">
        <v>0.34960727659399998</v>
      </c>
      <c r="I10" s="40">
        <f t="shared" si="2"/>
        <v>0.34960727659399998</v>
      </c>
      <c r="J10" s="23">
        <f t="shared" si="0"/>
        <v>83.943323175049997</v>
      </c>
      <c r="K10" s="28" t="str">
        <f t="shared" si="1"/>
        <v>Moderada+</v>
      </c>
    </row>
    <row r="11" spans="1:15" x14ac:dyDescent="0.3">
      <c r="A11" s="19" t="s">
        <v>138</v>
      </c>
      <c r="B11" s="19" t="s">
        <v>171</v>
      </c>
      <c r="C11" s="26">
        <v>-3.1</v>
      </c>
      <c r="D11" s="27">
        <v>-79.783333330000005</v>
      </c>
      <c r="E11" s="18">
        <v>7.1474311563999997</v>
      </c>
      <c r="F11" s="16">
        <v>22.254486157900001</v>
      </c>
      <c r="G11" s="17">
        <v>70.598082685700007</v>
      </c>
      <c r="H11" s="54">
        <v>0.267364782799</v>
      </c>
      <c r="I11" s="40">
        <f t="shared" si="2"/>
        <v>0.267364782799</v>
      </c>
      <c r="J11" s="23">
        <f t="shared" si="0"/>
        <v>81.725325764650009</v>
      </c>
      <c r="K11" s="28" t="str">
        <f t="shared" si="1"/>
        <v>Moderada+</v>
      </c>
    </row>
    <row r="12" spans="1:15" x14ac:dyDescent="0.3">
      <c r="A12" s="19" t="s">
        <v>149</v>
      </c>
      <c r="B12" s="19" t="s">
        <v>171</v>
      </c>
      <c r="C12" s="18">
        <v>-1.0375000000000001</v>
      </c>
      <c r="D12" s="17">
        <v>-80.470555559999994</v>
      </c>
      <c r="E12" s="18">
        <v>-1</v>
      </c>
      <c r="F12" s="16">
        <v>-1</v>
      </c>
      <c r="G12" s="17">
        <v>-1</v>
      </c>
      <c r="H12" s="54">
        <v>-999</v>
      </c>
      <c r="I12" s="40" t="str">
        <f t="shared" si="2"/>
        <v/>
      </c>
      <c r="J12" s="23">
        <f t="shared" si="0"/>
        <v>-1.5</v>
      </c>
      <c r="K12" s="28" t="str">
        <f t="shared" si="1"/>
        <v/>
      </c>
    </row>
    <row r="13" spans="1:15" x14ac:dyDescent="0.3">
      <c r="A13" s="19" t="s">
        <v>150</v>
      </c>
      <c r="B13" s="19" t="s">
        <v>171</v>
      </c>
      <c r="C13" s="18">
        <v>-1.278777778</v>
      </c>
      <c r="D13" s="17">
        <v>-80.418333329999996</v>
      </c>
      <c r="E13" s="18">
        <v>-1</v>
      </c>
      <c r="F13" s="16">
        <v>-1</v>
      </c>
      <c r="G13" s="17">
        <v>-1</v>
      </c>
      <c r="H13" s="54">
        <v>-999</v>
      </c>
      <c r="I13" s="40" t="str">
        <f t="shared" si="2"/>
        <v/>
      </c>
      <c r="J13" s="23">
        <f t="shared" si="0"/>
        <v>-1.5</v>
      </c>
      <c r="K13" s="28" t="str">
        <f t="shared" si="1"/>
        <v/>
      </c>
    </row>
    <row r="14" spans="1:15" x14ac:dyDescent="0.3">
      <c r="A14" s="19" t="s">
        <v>151</v>
      </c>
      <c r="B14" s="19" t="s">
        <v>171</v>
      </c>
      <c r="C14" s="18">
        <v>-1.1527777779999999</v>
      </c>
      <c r="D14" s="17">
        <v>-80.624166669999994</v>
      </c>
      <c r="E14" s="18">
        <v>-1</v>
      </c>
      <c r="F14" s="16">
        <v>-1</v>
      </c>
      <c r="G14" s="17">
        <v>-1</v>
      </c>
      <c r="H14" s="54">
        <v>-999</v>
      </c>
      <c r="I14" s="40" t="str">
        <f t="shared" si="2"/>
        <v/>
      </c>
      <c r="J14" s="23">
        <f t="shared" si="0"/>
        <v>-1.5</v>
      </c>
      <c r="K14" s="28" t="str">
        <f t="shared" si="1"/>
        <v/>
      </c>
    </row>
    <row r="15" spans="1:15" x14ac:dyDescent="0.3">
      <c r="A15" s="19" t="s">
        <v>139</v>
      </c>
      <c r="B15" s="19" t="s">
        <v>171</v>
      </c>
      <c r="C15" s="18">
        <v>-1.258055556</v>
      </c>
      <c r="D15" s="17">
        <v>-80.58666667</v>
      </c>
      <c r="E15" s="18">
        <v>-1</v>
      </c>
      <c r="F15" s="16">
        <v>-1</v>
      </c>
      <c r="G15" s="17">
        <v>-1</v>
      </c>
      <c r="H15" s="54">
        <v>-999</v>
      </c>
      <c r="I15" s="40" t="str">
        <f t="shared" si="2"/>
        <v/>
      </c>
      <c r="J15" s="23">
        <f t="shared" si="0"/>
        <v>-1.5</v>
      </c>
      <c r="K15" s="28" t="str">
        <f t="shared" si="1"/>
        <v/>
      </c>
    </row>
    <row r="16" spans="1:15" x14ac:dyDescent="0.3">
      <c r="A16" s="19" t="s">
        <v>140</v>
      </c>
      <c r="B16" s="19" t="s">
        <v>171</v>
      </c>
      <c r="C16" s="18">
        <v>-1.129444444</v>
      </c>
      <c r="D16" s="17">
        <v>-80.777222219999999</v>
      </c>
      <c r="E16" s="18">
        <v>-1</v>
      </c>
      <c r="F16" s="16">
        <v>-1</v>
      </c>
      <c r="G16" s="17">
        <v>-1</v>
      </c>
      <c r="H16" s="54">
        <v>-999</v>
      </c>
      <c r="I16" s="40" t="str">
        <f t="shared" si="2"/>
        <v/>
      </c>
      <c r="J16" s="23">
        <f t="shared" si="0"/>
        <v>-1.5</v>
      </c>
      <c r="K16" s="28" t="str">
        <f t="shared" si="1"/>
        <v/>
      </c>
    </row>
    <row r="17" spans="1:11" x14ac:dyDescent="0.3">
      <c r="A17" s="19" t="s">
        <v>141</v>
      </c>
      <c r="B17" s="19" t="s">
        <v>171</v>
      </c>
      <c r="C17" s="18">
        <v>-1.4794444440000001</v>
      </c>
      <c r="D17" s="17">
        <v>-80.538611110000005</v>
      </c>
      <c r="E17" s="18">
        <v>-1</v>
      </c>
      <c r="F17" s="16">
        <v>-1</v>
      </c>
      <c r="G17" s="17">
        <v>-1</v>
      </c>
      <c r="H17" s="54">
        <v>-999</v>
      </c>
      <c r="I17" s="40" t="str">
        <f t="shared" si="2"/>
        <v/>
      </c>
      <c r="J17" s="23">
        <f t="shared" si="0"/>
        <v>-1.5</v>
      </c>
      <c r="K17" s="28" t="str">
        <f t="shared" si="1"/>
        <v/>
      </c>
    </row>
    <row r="18" spans="1:11" x14ac:dyDescent="0.3">
      <c r="A18" s="19" t="s">
        <v>152</v>
      </c>
      <c r="B18" s="19" t="s">
        <v>171</v>
      </c>
      <c r="C18" s="18">
        <v>-1.0541666670000001</v>
      </c>
      <c r="D18" s="17">
        <v>-80.688888890000001</v>
      </c>
      <c r="E18" s="18">
        <v>-1</v>
      </c>
      <c r="F18" s="16">
        <v>-1</v>
      </c>
      <c r="G18" s="17">
        <v>-1</v>
      </c>
      <c r="H18" s="54">
        <v>-999</v>
      </c>
      <c r="I18" s="40" t="str">
        <f t="shared" si="2"/>
        <v/>
      </c>
      <c r="J18" s="23">
        <f t="shared" si="0"/>
        <v>-1.5</v>
      </c>
      <c r="K18" s="28" t="str">
        <f t="shared" si="1"/>
        <v/>
      </c>
    </row>
    <row r="19" spans="1:11" x14ac:dyDescent="0.3">
      <c r="A19" s="19" t="s">
        <v>153</v>
      </c>
      <c r="B19" s="19" t="s">
        <v>171</v>
      </c>
      <c r="C19" s="18">
        <v>-1.054444444</v>
      </c>
      <c r="D19" s="17">
        <v>-80.292500000000004</v>
      </c>
      <c r="E19" s="18">
        <v>-1</v>
      </c>
      <c r="F19" s="16">
        <v>-1</v>
      </c>
      <c r="G19" s="17">
        <v>-1</v>
      </c>
      <c r="H19" s="54">
        <v>-999</v>
      </c>
      <c r="I19" s="40" t="str">
        <f t="shared" si="2"/>
        <v/>
      </c>
      <c r="J19" s="23">
        <f t="shared" si="0"/>
        <v>-1.5</v>
      </c>
      <c r="K19" s="28" t="str">
        <f t="shared" si="1"/>
        <v/>
      </c>
    </row>
    <row r="20" spans="1:11" x14ac:dyDescent="0.3">
      <c r="A20" s="19" t="s">
        <v>154</v>
      </c>
      <c r="B20" s="19" t="s">
        <v>171</v>
      </c>
      <c r="C20" s="18">
        <v>-1.3625</v>
      </c>
      <c r="D20" s="17">
        <v>-80.594444440000004</v>
      </c>
      <c r="E20" s="18">
        <v>-1</v>
      </c>
      <c r="F20" s="16">
        <v>-1</v>
      </c>
      <c r="G20" s="17">
        <v>-1</v>
      </c>
      <c r="H20" s="54">
        <v>-999</v>
      </c>
      <c r="I20" s="40" t="str">
        <f t="shared" si="2"/>
        <v/>
      </c>
      <c r="J20" s="23">
        <f t="shared" si="0"/>
        <v>-1.5</v>
      </c>
      <c r="K20" s="28" t="str">
        <f t="shared" si="1"/>
        <v/>
      </c>
    </row>
    <row r="21" spans="1:11" x14ac:dyDescent="0.3">
      <c r="A21" s="19" t="s">
        <v>142</v>
      </c>
      <c r="B21" s="19" t="s">
        <v>171</v>
      </c>
      <c r="C21" s="26">
        <v>-1.3527222219999999</v>
      </c>
      <c r="D21" s="27">
        <v>-80.737444440000004</v>
      </c>
      <c r="E21" s="18">
        <v>-1</v>
      </c>
      <c r="F21" s="16">
        <v>-1</v>
      </c>
      <c r="G21" s="17">
        <v>-1</v>
      </c>
      <c r="H21" s="54">
        <v>-999</v>
      </c>
      <c r="I21" s="40" t="str">
        <f t="shared" si="2"/>
        <v/>
      </c>
      <c r="J21" s="23">
        <f t="shared" si="0"/>
        <v>-1.5</v>
      </c>
      <c r="K21" s="28" t="str">
        <f t="shared" si="1"/>
        <v/>
      </c>
    </row>
    <row r="22" spans="1:11" x14ac:dyDescent="0.3">
      <c r="A22" s="19" t="s">
        <v>143</v>
      </c>
      <c r="B22" s="19" t="s">
        <v>171</v>
      </c>
      <c r="C22" s="26">
        <v>-1.578333333</v>
      </c>
      <c r="D22" s="27">
        <v>-80.505833330000002</v>
      </c>
      <c r="E22" s="18">
        <v>-1</v>
      </c>
      <c r="F22" s="16">
        <v>-1</v>
      </c>
      <c r="G22" s="17">
        <v>-1</v>
      </c>
      <c r="H22" s="54">
        <v>-999</v>
      </c>
      <c r="I22" s="40" t="str">
        <f t="shared" si="2"/>
        <v/>
      </c>
      <c r="J22" s="23">
        <f t="shared" si="0"/>
        <v>-1.5</v>
      </c>
      <c r="K22" s="28" t="str">
        <f t="shared" si="1"/>
        <v/>
      </c>
    </row>
    <row r="23" spans="1:11" x14ac:dyDescent="0.3">
      <c r="A23" s="19" t="s">
        <v>155</v>
      </c>
      <c r="B23" s="19" t="s">
        <v>171</v>
      </c>
      <c r="C23" s="26">
        <v>-1.5788888889999999</v>
      </c>
      <c r="D23" s="27">
        <v>-80.591666669999995</v>
      </c>
      <c r="E23" s="18">
        <v>-1</v>
      </c>
      <c r="F23" s="16">
        <v>-1</v>
      </c>
      <c r="G23" s="17">
        <v>-1</v>
      </c>
      <c r="H23" s="54">
        <v>-999</v>
      </c>
      <c r="I23" s="40" t="str">
        <f t="shared" si="2"/>
        <v/>
      </c>
      <c r="J23" s="23">
        <f t="shared" si="0"/>
        <v>-1.5</v>
      </c>
      <c r="K23" s="28" t="str">
        <f t="shared" si="1"/>
        <v/>
      </c>
    </row>
    <row r="24" spans="1:11" x14ac:dyDescent="0.3">
      <c r="A24" s="19" t="s">
        <v>144</v>
      </c>
      <c r="B24" s="19" t="s">
        <v>171</v>
      </c>
      <c r="C24" s="26">
        <v>-0.92833333299999998</v>
      </c>
      <c r="D24" s="27">
        <v>-80.208888889999997</v>
      </c>
      <c r="E24" s="18">
        <v>-1</v>
      </c>
      <c r="F24" s="16">
        <v>-1</v>
      </c>
      <c r="G24" s="17">
        <v>-1</v>
      </c>
      <c r="H24" s="54">
        <v>-999</v>
      </c>
      <c r="I24" s="40" t="str">
        <f t="shared" si="2"/>
        <v/>
      </c>
      <c r="J24" s="23">
        <f t="shared" si="0"/>
        <v>-1.5</v>
      </c>
      <c r="K24" s="28" t="str">
        <f t="shared" si="1"/>
        <v/>
      </c>
    </row>
    <row r="25" spans="1:11" x14ac:dyDescent="0.3">
      <c r="A25" s="19" t="s">
        <v>156</v>
      </c>
      <c r="B25" s="19" t="s">
        <v>171</v>
      </c>
      <c r="C25" s="18">
        <v>-1.542777778</v>
      </c>
      <c r="D25" s="17">
        <v>-80.008055560000003</v>
      </c>
      <c r="E25" s="18">
        <v>-1</v>
      </c>
      <c r="F25" s="16">
        <v>-1</v>
      </c>
      <c r="G25" s="17">
        <v>-1</v>
      </c>
      <c r="H25" s="54">
        <v>-999</v>
      </c>
      <c r="I25" s="40" t="str">
        <f t="shared" si="2"/>
        <v/>
      </c>
      <c r="J25" s="23">
        <f t="shared" si="0"/>
        <v>-1.5</v>
      </c>
      <c r="K25" s="28" t="str">
        <f t="shared" si="1"/>
        <v/>
      </c>
    </row>
    <row r="26" spans="1:11" x14ac:dyDescent="0.3">
      <c r="A26" s="19" t="s">
        <v>157</v>
      </c>
      <c r="B26" s="19" t="s">
        <v>171</v>
      </c>
      <c r="C26" s="18">
        <v>-1.696111111</v>
      </c>
      <c r="D26" s="17">
        <v>-79.995833329999996</v>
      </c>
      <c r="E26" s="18">
        <v>-1</v>
      </c>
      <c r="F26" s="16">
        <v>-1</v>
      </c>
      <c r="G26" s="17">
        <v>-1</v>
      </c>
      <c r="H26" s="54">
        <v>-999</v>
      </c>
      <c r="I26" s="40" t="str">
        <f t="shared" si="2"/>
        <v/>
      </c>
      <c r="J26" s="23">
        <f t="shared" si="0"/>
        <v>-1.5</v>
      </c>
      <c r="K26" s="28" t="str">
        <f t="shared" si="1"/>
        <v/>
      </c>
    </row>
    <row r="27" spans="1:11" x14ac:dyDescent="0.3">
      <c r="A27" s="19" t="s">
        <v>158</v>
      </c>
      <c r="B27" s="19" t="s">
        <v>171</v>
      </c>
      <c r="C27" s="18">
        <v>-2.5302777000000001</v>
      </c>
      <c r="D27" s="17">
        <v>-79.543888890000005</v>
      </c>
      <c r="E27" s="18">
        <v>-1</v>
      </c>
      <c r="F27" s="16">
        <v>-1</v>
      </c>
      <c r="G27" s="17">
        <v>-1</v>
      </c>
      <c r="H27" s="54">
        <v>-999</v>
      </c>
      <c r="I27" s="40" t="str">
        <f t="shared" si="2"/>
        <v/>
      </c>
      <c r="J27" s="23">
        <f t="shared" si="0"/>
        <v>-1.5</v>
      </c>
      <c r="K27" s="28" t="str">
        <f t="shared" si="1"/>
        <v/>
      </c>
    </row>
    <row r="28" spans="1:11" x14ac:dyDescent="0.3">
      <c r="A28" s="19" t="s">
        <v>159</v>
      </c>
      <c r="B28" s="19" t="s">
        <v>171</v>
      </c>
      <c r="C28" s="18">
        <v>-3.548666667</v>
      </c>
      <c r="D28" s="17">
        <v>-80.197833329999995</v>
      </c>
      <c r="E28" s="18">
        <v>-1</v>
      </c>
      <c r="F28" s="16">
        <v>-1</v>
      </c>
      <c r="G28" s="17">
        <v>-1</v>
      </c>
      <c r="H28" s="54">
        <v>-999</v>
      </c>
      <c r="I28" s="40" t="str">
        <f t="shared" si="2"/>
        <v/>
      </c>
      <c r="J28" s="23">
        <f t="shared" si="0"/>
        <v>-1.5</v>
      </c>
      <c r="K28" s="28" t="str">
        <f t="shared" si="1"/>
        <v/>
      </c>
    </row>
    <row r="29" spans="1:11" x14ac:dyDescent="0.3">
      <c r="A29" s="19" t="s">
        <v>178</v>
      </c>
      <c r="B29" s="19" t="s">
        <v>171</v>
      </c>
      <c r="C29" s="18">
        <v>-0.58333333300000001</v>
      </c>
      <c r="D29" s="17">
        <v>-80.416666669999998</v>
      </c>
      <c r="E29" s="18">
        <v>-1</v>
      </c>
      <c r="F29" s="16">
        <v>-1</v>
      </c>
      <c r="G29" s="17">
        <v>-1</v>
      </c>
      <c r="H29" s="54">
        <v>-999</v>
      </c>
      <c r="I29" s="40" t="str">
        <f t="shared" si="2"/>
        <v/>
      </c>
      <c r="J29" s="23">
        <f t="shared" si="0"/>
        <v>-1.5</v>
      </c>
      <c r="K29" s="28" t="str">
        <f t="shared" si="1"/>
        <v/>
      </c>
    </row>
    <row r="30" spans="1:11" x14ac:dyDescent="0.3">
      <c r="A30" s="19" t="s">
        <v>6</v>
      </c>
      <c r="B30" s="19" t="s">
        <v>171</v>
      </c>
      <c r="C30" s="18">
        <v>-1.1000000000000001</v>
      </c>
      <c r="D30" s="17">
        <v>-79.46166667</v>
      </c>
      <c r="E30" s="18">
        <v>1.1929399895899999</v>
      </c>
      <c r="F30" s="16">
        <v>5.5747931619999997</v>
      </c>
      <c r="G30" s="17">
        <v>93.232266848400002</v>
      </c>
      <c r="H30" s="54">
        <v>0.62501867225399999</v>
      </c>
      <c r="I30" s="40">
        <f t="shared" si="2"/>
        <v>0.62501867225399999</v>
      </c>
      <c r="J30" s="23">
        <f t="shared" si="0"/>
        <v>96.019663429399998</v>
      </c>
      <c r="K30" s="28" t="str">
        <f t="shared" si="1"/>
        <v>Alta+</v>
      </c>
    </row>
    <row r="31" spans="1:11" x14ac:dyDescent="0.3">
      <c r="A31" s="19" t="s">
        <v>7</v>
      </c>
      <c r="B31" s="19" t="s">
        <v>171</v>
      </c>
      <c r="C31" s="18">
        <v>-2.4722221999999999E-2</v>
      </c>
      <c r="D31" s="17">
        <v>-79.38027778</v>
      </c>
      <c r="E31" s="18">
        <v>0.34133901345500001</v>
      </c>
      <c r="F31" s="16">
        <v>7.3309663286299998</v>
      </c>
      <c r="G31" s="17">
        <v>92.327694657899997</v>
      </c>
      <c r="H31" s="54">
        <v>0.710921985609</v>
      </c>
      <c r="I31" s="40">
        <f t="shared" si="2"/>
        <v>0.710921985609</v>
      </c>
      <c r="J31" s="23">
        <f t="shared" si="0"/>
        <v>95.993177822215003</v>
      </c>
      <c r="K31" s="28" t="str">
        <f t="shared" si="1"/>
        <v>Alta+</v>
      </c>
    </row>
    <row r="32" spans="1:11" x14ac:dyDescent="0.3">
      <c r="A32" s="19" t="s">
        <v>8</v>
      </c>
      <c r="B32" s="19" t="s">
        <v>171</v>
      </c>
      <c r="C32" s="18">
        <v>-0.492777778</v>
      </c>
      <c r="D32" s="17">
        <v>-79.348888889999998</v>
      </c>
      <c r="E32" s="18">
        <v>0.66800851212800005</v>
      </c>
      <c r="F32" s="16">
        <v>3.5244709048899998</v>
      </c>
      <c r="G32" s="17">
        <v>95.807520582999999</v>
      </c>
      <c r="H32" s="54">
        <v>0.75539069709399997</v>
      </c>
      <c r="I32" s="40">
        <f t="shared" si="2"/>
        <v>0.75539069709399997</v>
      </c>
      <c r="J32" s="23">
        <f t="shared" si="0"/>
        <v>97.569756035444996</v>
      </c>
      <c r="K32" s="28" t="str">
        <f t="shared" si="1"/>
        <v>Alta+</v>
      </c>
    </row>
    <row r="33" spans="1:11" x14ac:dyDescent="0.3">
      <c r="A33" s="19" t="s">
        <v>160</v>
      </c>
      <c r="B33" s="19" t="s">
        <v>171</v>
      </c>
      <c r="C33" s="18">
        <v>-0.24555555600000001</v>
      </c>
      <c r="D33" s="17">
        <v>-79.2</v>
      </c>
      <c r="E33" s="18">
        <v>-1</v>
      </c>
      <c r="F33" s="16">
        <v>-1</v>
      </c>
      <c r="G33" s="17">
        <v>-1</v>
      </c>
      <c r="H33" s="54">
        <v>-999</v>
      </c>
      <c r="I33" s="40" t="str">
        <f t="shared" si="2"/>
        <v/>
      </c>
      <c r="J33" s="23">
        <f t="shared" si="0"/>
        <v>-1.5</v>
      </c>
      <c r="K33" s="28" t="str">
        <f t="shared" si="1"/>
        <v/>
      </c>
    </row>
    <row r="34" spans="1:11" x14ac:dyDescent="0.3">
      <c r="A34" s="19" t="s">
        <v>0</v>
      </c>
      <c r="B34" s="19" t="s">
        <v>171</v>
      </c>
      <c r="C34" s="18">
        <v>-2.1180555559999998</v>
      </c>
      <c r="D34" s="17">
        <v>-79.600277779999999</v>
      </c>
      <c r="E34" s="18">
        <v>1.6930835530299999</v>
      </c>
      <c r="F34" s="16">
        <v>4.8095559505000001</v>
      </c>
      <c r="G34" s="17">
        <v>93.497360496499994</v>
      </c>
      <c r="H34" s="54">
        <v>0.61773417102700001</v>
      </c>
      <c r="I34" s="40">
        <f t="shared" si="2"/>
        <v>0.61773417102700001</v>
      </c>
      <c r="J34" s="23">
        <f t="shared" ref="J34:J62" si="3">E34*$M$3+F34*$N$3+G34*$O$3</f>
        <v>95.902138471749993</v>
      </c>
      <c r="K34" s="28" t="str">
        <f t="shared" ref="K34:K62" si="4">IF(I34="","",IF(J34&lt;0,"",IF(AND(J34&lt;13.33,J34&gt;=0),"Alta-",IF(AND(J34&lt;26.66,J34&gt;=13.33),"Moderada-",IF(AND(J34&lt;40,J34&gt;=26.66),"Ligera-",IF(AND(J34&lt;60,J34&gt;=40),"Normal",IF(AND(J34&lt;73.33,J34&gt;=60),"Ligera+",IF(AND(J34&lt;86.66,J34&gt;=73.33),"Moderada+","Alta+"))))))))</f>
        <v>Alta+</v>
      </c>
    </row>
    <row r="35" spans="1:11" x14ac:dyDescent="0.3">
      <c r="A35" s="19" t="s">
        <v>1</v>
      </c>
      <c r="B35" s="19" t="s">
        <v>171</v>
      </c>
      <c r="C35" s="18">
        <v>-1.796944444</v>
      </c>
      <c r="D35" s="17">
        <v>-79.547222219999995</v>
      </c>
      <c r="E35" s="18">
        <v>1.09180970848</v>
      </c>
      <c r="F35" s="16">
        <v>3.46737579884</v>
      </c>
      <c r="G35" s="17">
        <v>95.4408144927</v>
      </c>
      <c r="H35" s="54">
        <v>0.49932545793200001</v>
      </c>
      <c r="I35" s="40">
        <f t="shared" si="2"/>
        <v>0.49932545793200001</v>
      </c>
      <c r="J35" s="23">
        <f t="shared" si="3"/>
        <v>97.174502392120004</v>
      </c>
      <c r="K35" s="28" t="str">
        <f t="shared" si="4"/>
        <v>Alta+</v>
      </c>
    </row>
    <row r="36" spans="1:11" x14ac:dyDescent="0.3">
      <c r="A36" s="19" t="s">
        <v>161</v>
      </c>
      <c r="B36" s="19" t="s">
        <v>171</v>
      </c>
      <c r="C36" s="18">
        <v>-0.91638888900000004</v>
      </c>
      <c r="D36" s="17">
        <v>-79.24555556</v>
      </c>
      <c r="E36" s="18">
        <v>0.31327001429000001</v>
      </c>
      <c r="F36" s="16">
        <v>5.4866176073700004</v>
      </c>
      <c r="G36" s="17">
        <v>94.200112378300005</v>
      </c>
      <c r="H36" s="54">
        <v>0.70081642129800004</v>
      </c>
      <c r="I36" s="40">
        <f t="shared" si="2"/>
        <v>0.70081642129800004</v>
      </c>
      <c r="J36" s="23">
        <f t="shared" si="3"/>
        <v>96.943421181985002</v>
      </c>
      <c r="K36" s="28" t="str">
        <f t="shared" si="4"/>
        <v>Alta+</v>
      </c>
    </row>
    <row r="37" spans="1:11" x14ac:dyDescent="0.3">
      <c r="A37" s="19" t="s">
        <v>3</v>
      </c>
      <c r="B37" s="19" t="s">
        <v>171</v>
      </c>
      <c r="C37" s="26">
        <v>-1.394694444</v>
      </c>
      <c r="D37" s="27">
        <v>-80.206944440000001</v>
      </c>
      <c r="E37" s="18">
        <v>1.0197949394300001</v>
      </c>
      <c r="F37" s="16">
        <v>8.2320744768100003</v>
      </c>
      <c r="G37" s="17">
        <v>90.748130583800005</v>
      </c>
      <c r="H37" s="54">
        <v>0.65344647488999996</v>
      </c>
      <c r="I37" s="40">
        <f t="shared" si="2"/>
        <v>0.65344647488999996</v>
      </c>
      <c r="J37" s="23">
        <f t="shared" si="3"/>
        <v>94.864167822205005</v>
      </c>
      <c r="K37" s="28" t="str">
        <f t="shared" si="4"/>
        <v>Alta+</v>
      </c>
    </row>
    <row r="38" spans="1:11" x14ac:dyDescent="0.3">
      <c r="A38" s="19" t="s">
        <v>5</v>
      </c>
      <c r="B38" s="19" t="s">
        <v>171</v>
      </c>
      <c r="C38" s="18">
        <v>-3.697527778</v>
      </c>
      <c r="D38" s="17">
        <v>-79.611555559999999</v>
      </c>
      <c r="E38" s="18">
        <v>0.79412186204500002</v>
      </c>
      <c r="F38" s="16">
        <v>8.7657250823300004</v>
      </c>
      <c r="G38" s="17">
        <v>90.440153055600007</v>
      </c>
      <c r="H38" s="54">
        <v>0.53750305247999997</v>
      </c>
      <c r="I38" s="40">
        <f t="shared" si="2"/>
        <v>0.53750305247999997</v>
      </c>
      <c r="J38" s="23">
        <f t="shared" si="3"/>
        <v>94.823015596765003</v>
      </c>
      <c r="K38" s="28" t="str">
        <f t="shared" si="4"/>
        <v>Alta+</v>
      </c>
    </row>
    <row r="39" spans="1:11" x14ac:dyDescent="0.3">
      <c r="A39" s="19" t="s">
        <v>4</v>
      </c>
      <c r="B39" s="19" t="s">
        <v>171</v>
      </c>
      <c r="C39" s="18">
        <v>-2.2566666670000002</v>
      </c>
      <c r="D39" s="17">
        <v>-79.301388889999998</v>
      </c>
      <c r="E39" s="18">
        <v>0.49599984633499999</v>
      </c>
      <c r="F39" s="16">
        <v>1.6741737914099999</v>
      </c>
      <c r="G39" s="17">
        <v>97.829826362299997</v>
      </c>
      <c r="H39" s="54">
        <v>0.68982412486300004</v>
      </c>
      <c r="I39" s="40">
        <f t="shared" si="2"/>
        <v>0.68982412486300004</v>
      </c>
      <c r="J39" s="23">
        <f t="shared" si="3"/>
        <v>98.666913258004996</v>
      </c>
      <c r="K39" s="28" t="str">
        <f t="shared" si="4"/>
        <v>Alta+</v>
      </c>
    </row>
    <row r="40" spans="1:11" x14ac:dyDescent="0.3">
      <c r="A40" s="19" t="s">
        <v>162</v>
      </c>
      <c r="B40" s="19" t="s">
        <v>171</v>
      </c>
      <c r="C40" s="18">
        <v>-3.291277778</v>
      </c>
      <c r="D40" s="17">
        <v>-79.915333329999996</v>
      </c>
      <c r="E40" s="18">
        <v>-1</v>
      </c>
      <c r="F40" s="16">
        <v>-1</v>
      </c>
      <c r="G40" s="17">
        <v>-1</v>
      </c>
      <c r="H40" s="55">
        <v>-999</v>
      </c>
      <c r="I40" s="40" t="str">
        <f t="shared" si="2"/>
        <v/>
      </c>
      <c r="J40" s="23">
        <f t="shared" si="3"/>
        <v>-1.5</v>
      </c>
      <c r="K40" s="28" t="str">
        <f t="shared" si="4"/>
        <v/>
      </c>
    </row>
    <row r="41" spans="1:11" x14ac:dyDescent="0.3">
      <c r="A41" s="19" t="s">
        <v>58</v>
      </c>
      <c r="B41" s="19" t="s">
        <v>171</v>
      </c>
      <c r="C41" s="18">
        <v>-0.23055555599999999</v>
      </c>
      <c r="D41" s="17">
        <v>-79.248333329999994</v>
      </c>
      <c r="E41" s="18">
        <v>-1</v>
      </c>
      <c r="F41" s="16">
        <v>-1</v>
      </c>
      <c r="G41" s="17">
        <v>-1</v>
      </c>
      <c r="H41" s="54">
        <v>-999</v>
      </c>
      <c r="I41" s="40" t="str">
        <f t="shared" si="2"/>
        <v/>
      </c>
      <c r="J41" s="23">
        <f t="shared" si="3"/>
        <v>-1.5</v>
      </c>
      <c r="K41" s="28" t="str">
        <f t="shared" si="4"/>
        <v/>
      </c>
    </row>
    <row r="42" spans="1:11" x14ac:dyDescent="0.3">
      <c r="A42" s="19" t="s">
        <v>115</v>
      </c>
      <c r="B42" s="19" t="s">
        <v>171</v>
      </c>
      <c r="C42" s="18">
        <v>-0.93833333299999999</v>
      </c>
      <c r="D42" s="17">
        <v>-80.055555560000002</v>
      </c>
      <c r="E42" s="18">
        <v>-1</v>
      </c>
      <c r="F42" s="16">
        <v>-1</v>
      </c>
      <c r="G42" s="17">
        <v>-1</v>
      </c>
      <c r="H42" s="54">
        <v>-999</v>
      </c>
      <c r="I42" s="40" t="str">
        <f t="shared" si="2"/>
        <v/>
      </c>
      <c r="J42" s="23">
        <f t="shared" si="3"/>
        <v>-1.5</v>
      </c>
      <c r="K42" s="28" t="str">
        <f t="shared" si="4"/>
        <v/>
      </c>
    </row>
    <row r="43" spans="1:11" x14ac:dyDescent="0.3">
      <c r="A43" s="19" t="s">
        <v>163</v>
      </c>
      <c r="B43" s="19" t="s">
        <v>171</v>
      </c>
      <c r="C43" s="18">
        <v>-1.036666667</v>
      </c>
      <c r="D43" s="17">
        <v>-80.232777780000006</v>
      </c>
      <c r="E43" s="18">
        <v>-1</v>
      </c>
      <c r="F43" s="16">
        <v>-1</v>
      </c>
      <c r="G43" s="17">
        <v>-1</v>
      </c>
      <c r="H43" s="54">
        <v>-999</v>
      </c>
      <c r="I43" s="40" t="str">
        <f t="shared" si="2"/>
        <v/>
      </c>
      <c r="J43" s="23">
        <f t="shared" si="3"/>
        <v>-1.5</v>
      </c>
      <c r="K43" s="28" t="str">
        <f t="shared" si="4"/>
        <v/>
      </c>
    </row>
    <row r="44" spans="1:11" x14ac:dyDescent="0.3">
      <c r="A44" s="19" t="s">
        <v>2</v>
      </c>
      <c r="B44" s="19" t="s">
        <v>171</v>
      </c>
      <c r="C44" s="18">
        <v>-1.444166667</v>
      </c>
      <c r="D44" s="17">
        <v>-79.465555559999999</v>
      </c>
      <c r="E44" s="18">
        <v>-1</v>
      </c>
      <c r="F44" s="16">
        <v>-1</v>
      </c>
      <c r="G44" s="17">
        <v>-1</v>
      </c>
      <c r="H44" s="54">
        <v>-999</v>
      </c>
      <c r="I44" s="40" t="str">
        <f t="shared" si="2"/>
        <v/>
      </c>
      <c r="J44" s="23">
        <f t="shared" si="3"/>
        <v>-1.5</v>
      </c>
      <c r="K44" s="28" t="str">
        <f t="shared" si="4"/>
        <v/>
      </c>
    </row>
    <row r="45" spans="1:11" x14ac:dyDescent="0.3">
      <c r="A45" s="19" t="s">
        <v>179</v>
      </c>
      <c r="B45" s="19" t="s">
        <v>171</v>
      </c>
      <c r="C45" s="18">
        <v>-1.542361111</v>
      </c>
      <c r="D45" s="17">
        <v>-79.751333329999994</v>
      </c>
      <c r="E45" s="18">
        <v>-1</v>
      </c>
      <c r="F45" s="16">
        <v>-1</v>
      </c>
      <c r="G45" s="17">
        <v>-1</v>
      </c>
      <c r="H45" s="54">
        <v>-999</v>
      </c>
      <c r="I45" s="40" t="str">
        <f t="shared" si="2"/>
        <v/>
      </c>
      <c r="J45" s="23">
        <f t="shared" si="3"/>
        <v>-1.5</v>
      </c>
      <c r="K45" s="28" t="str">
        <f t="shared" si="4"/>
        <v/>
      </c>
    </row>
    <row r="46" spans="1:11" x14ac:dyDescent="0.3">
      <c r="A46" s="19" t="s">
        <v>165</v>
      </c>
      <c r="B46" s="19" t="s">
        <v>170</v>
      </c>
      <c r="C46" s="26">
        <v>-0.743055555556</v>
      </c>
      <c r="D46" s="27">
        <v>-90.302499999999995</v>
      </c>
      <c r="E46" s="18">
        <v>-1</v>
      </c>
      <c r="F46" s="16">
        <v>-1</v>
      </c>
      <c r="G46" s="17">
        <v>-1</v>
      </c>
      <c r="H46" s="56">
        <v>-999</v>
      </c>
      <c r="I46" s="40" t="str">
        <f t="shared" si="2"/>
        <v/>
      </c>
      <c r="J46" s="23">
        <f t="shared" si="3"/>
        <v>-1.5</v>
      </c>
      <c r="K46" s="28" t="str">
        <f t="shared" si="4"/>
        <v/>
      </c>
    </row>
    <row r="47" spans="1:11" x14ac:dyDescent="0.3">
      <c r="A47" s="19" t="s">
        <v>166</v>
      </c>
      <c r="B47" s="19" t="s">
        <v>170</v>
      </c>
      <c r="C47" s="26">
        <v>-0.7</v>
      </c>
      <c r="D47" s="27">
        <v>-90.366666666699999</v>
      </c>
      <c r="E47" s="18">
        <v>5.5623255230100002</v>
      </c>
      <c r="F47" s="16">
        <v>12.9062393755</v>
      </c>
      <c r="G47" s="17">
        <v>81.531435101499994</v>
      </c>
      <c r="H47" s="56">
        <v>0.62836939549600002</v>
      </c>
      <c r="I47" s="40">
        <f t="shared" si="2"/>
        <v>0.62836939549600002</v>
      </c>
      <c r="J47" s="23">
        <f t="shared" si="3"/>
        <v>87.984554789249998</v>
      </c>
      <c r="K47" s="28" t="str">
        <f t="shared" si="4"/>
        <v>Alta+</v>
      </c>
    </row>
    <row r="48" spans="1:11" x14ac:dyDescent="0.3">
      <c r="A48" s="19" t="s">
        <v>167</v>
      </c>
      <c r="B48" s="19" t="s">
        <v>170</v>
      </c>
      <c r="C48" s="26">
        <v>-0.961111111111</v>
      </c>
      <c r="D48" s="27">
        <v>-90.95675</v>
      </c>
      <c r="E48" s="18">
        <v>-1</v>
      </c>
      <c r="F48" s="16">
        <v>-1</v>
      </c>
      <c r="G48" s="17">
        <v>-1</v>
      </c>
      <c r="H48" s="56">
        <v>-999</v>
      </c>
      <c r="I48" s="40" t="str">
        <f t="shared" si="2"/>
        <v/>
      </c>
      <c r="J48" s="23">
        <f t="shared" si="3"/>
        <v>-1.5</v>
      </c>
      <c r="K48" s="28" t="str">
        <f t="shared" si="4"/>
        <v/>
      </c>
    </row>
    <row r="49" spans="1:11" x14ac:dyDescent="0.3">
      <c r="A49" s="19" t="s">
        <v>168</v>
      </c>
      <c r="B49" s="19" t="s">
        <v>170</v>
      </c>
      <c r="C49" s="26">
        <v>-0.90405555555600003</v>
      </c>
      <c r="D49" s="27">
        <v>-89.614305555599998</v>
      </c>
      <c r="E49" s="18">
        <v>2.1384367560499999</v>
      </c>
      <c r="F49" s="16">
        <v>38.891220869000001</v>
      </c>
      <c r="G49" s="17">
        <v>58.970342375000001</v>
      </c>
      <c r="H49" s="56">
        <v>0.64645286453499995</v>
      </c>
      <c r="I49" s="40">
        <f t="shared" si="2"/>
        <v>0.64645286453499995</v>
      </c>
      <c r="J49" s="23">
        <f t="shared" si="3"/>
        <v>78.415952809499998</v>
      </c>
      <c r="K49" s="28" t="str">
        <f t="shared" si="4"/>
        <v>Moderada+</v>
      </c>
    </row>
    <row r="50" spans="1:11" x14ac:dyDescent="0.3">
      <c r="A50" s="19" t="s">
        <v>169</v>
      </c>
      <c r="B50" s="19" t="s">
        <v>170</v>
      </c>
      <c r="C50" s="26">
        <v>-0.86666666666699999</v>
      </c>
      <c r="D50" s="27">
        <v>-89.55</v>
      </c>
      <c r="E50" s="18">
        <v>-1</v>
      </c>
      <c r="F50" s="16">
        <v>-1</v>
      </c>
      <c r="G50" s="17">
        <v>-1</v>
      </c>
      <c r="H50" s="56">
        <v>-999</v>
      </c>
      <c r="I50" s="40" t="str">
        <f t="shared" si="2"/>
        <v/>
      </c>
      <c r="J50" s="23">
        <f t="shared" si="3"/>
        <v>-1.5</v>
      </c>
      <c r="K50" s="28" t="str">
        <f t="shared" si="4"/>
        <v/>
      </c>
    </row>
    <row r="51" spans="1:11" x14ac:dyDescent="0.3">
      <c r="A51" s="15" t="s">
        <v>100</v>
      </c>
      <c r="B51" s="15" t="s">
        <v>122</v>
      </c>
      <c r="C51" s="18">
        <v>-0.92</v>
      </c>
      <c r="D51" s="17">
        <v>-75.403055555600005</v>
      </c>
      <c r="E51" s="18">
        <v>48.611659181599997</v>
      </c>
      <c r="F51" s="16">
        <v>43.959892845399999</v>
      </c>
      <c r="G51" s="17">
        <v>7.4284479729999999</v>
      </c>
      <c r="H51" s="57">
        <v>0.66746536509200005</v>
      </c>
      <c r="I51" s="40">
        <f t="shared" si="2"/>
        <v>0.66746536509200005</v>
      </c>
      <c r="J51" s="23">
        <f t="shared" si="3"/>
        <v>29.4083943957</v>
      </c>
      <c r="K51" s="28" t="str">
        <f t="shared" si="4"/>
        <v>Ligera-</v>
      </c>
    </row>
    <row r="52" spans="1:11" x14ac:dyDescent="0.3">
      <c r="A52" s="19" t="s">
        <v>101</v>
      </c>
      <c r="B52" s="15" t="s">
        <v>122</v>
      </c>
      <c r="C52" s="18">
        <v>-1.5075000000000001</v>
      </c>
      <c r="D52" s="17">
        <v>-77.943888888900005</v>
      </c>
      <c r="E52" s="18">
        <v>63.149955218999999</v>
      </c>
      <c r="F52" s="16">
        <v>32.429838506700001</v>
      </c>
      <c r="G52" s="17">
        <v>4.4202062742499999</v>
      </c>
      <c r="H52" s="57">
        <v>0.70498169909800001</v>
      </c>
      <c r="I52" s="40">
        <f t="shared" si="2"/>
        <v>0.70498169909800001</v>
      </c>
      <c r="J52" s="23">
        <f t="shared" si="3"/>
        <v>20.6351255276</v>
      </c>
      <c r="K52" s="28" t="str">
        <f t="shared" si="4"/>
        <v>Moderada-</v>
      </c>
    </row>
    <row r="53" spans="1:11" x14ac:dyDescent="0.3">
      <c r="A53" s="19" t="s">
        <v>102</v>
      </c>
      <c r="B53" s="15" t="s">
        <v>122</v>
      </c>
      <c r="C53" s="18">
        <v>-1.6908333333300001</v>
      </c>
      <c r="D53" s="17">
        <v>-77.958611111099998</v>
      </c>
      <c r="E53" s="18">
        <v>49.622002995700001</v>
      </c>
      <c r="F53" s="16">
        <v>36.115617500399999</v>
      </c>
      <c r="G53" s="17">
        <v>14.2623795039</v>
      </c>
      <c r="H53" s="57">
        <v>0.63859651589300004</v>
      </c>
      <c r="I53" s="40">
        <f t="shared" si="2"/>
        <v>0.63859651589300004</v>
      </c>
      <c r="J53" s="23">
        <f t="shared" si="3"/>
        <v>32.320188254100003</v>
      </c>
      <c r="K53" s="28" t="str">
        <f t="shared" si="4"/>
        <v>Ligera-</v>
      </c>
    </row>
    <row r="54" spans="1:11" x14ac:dyDescent="0.3">
      <c r="A54" s="19" t="s">
        <v>117</v>
      </c>
      <c r="B54" s="15" t="s">
        <v>122</v>
      </c>
      <c r="C54" s="18">
        <v>-0.45</v>
      </c>
      <c r="D54" s="17">
        <v>-76.933333333299998</v>
      </c>
      <c r="E54" s="18">
        <v>-1</v>
      </c>
      <c r="F54" s="16">
        <v>-1</v>
      </c>
      <c r="G54" s="17">
        <v>-1</v>
      </c>
      <c r="H54" s="57">
        <v>-999</v>
      </c>
      <c r="I54" s="40" t="str">
        <f t="shared" si="2"/>
        <v/>
      </c>
      <c r="J54" s="23">
        <f t="shared" si="3"/>
        <v>-1.5</v>
      </c>
      <c r="K54" s="28" t="str">
        <f t="shared" si="4"/>
        <v/>
      </c>
    </row>
    <row r="55" spans="1:11" x14ac:dyDescent="0.3">
      <c r="A55" s="19" t="s">
        <v>118</v>
      </c>
      <c r="B55" s="15" t="s">
        <v>122</v>
      </c>
      <c r="C55" s="18">
        <v>0.1</v>
      </c>
      <c r="D55" s="17">
        <v>-76.883333333300001</v>
      </c>
      <c r="E55" s="18">
        <v>-1</v>
      </c>
      <c r="F55" s="16">
        <v>-1</v>
      </c>
      <c r="G55" s="17">
        <v>-1</v>
      </c>
      <c r="H55" s="57">
        <v>-999</v>
      </c>
      <c r="I55" s="40" t="str">
        <f t="shared" si="2"/>
        <v/>
      </c>
      <c r="J55" s="23">
        <f t="shared" si="3"/>
        <v>-1.5</v>
      </c>
      <c r="K55" s="28" t="str">
        <f t="shared" si="4"/>
        <v/>
      </c>
    </row>
    <row r="56" spans="1:11" x14ac:dyDescent="0.3">
      <c r="A56" s="15" t="s">
        <v>119</v>
      </c>
      <c r="B56" s="15" t="s">
        <v>122</v>
      </c>
      <c r="C56" s="18">
        <v>-2.2944444444399998</v>
      </c>
      <c r="D56" s="17">
        <v>-78.118055555599994</v>
      </c>
      <c r="E56" s="18">
        <v>-1</v>
      </c>
      <c r="F56" s="16">
        <v>-1</v>
      </c>
      <c r="G56" s="17">
        <v>-1</v>
      </c>
      <c r="H56" s="57">
        <v>-999</v>
      </c>
      <c r="I56" s="40" t="str">
        <f t="shared" si="2"/>
        <v/>
      </c>
      <c r="J56" s="23">
        <f t="shared" si="3"/>
        <v>-1.5</v>
      </c>
      <c r="K56" s="28" t="str">
        <f t="shared" si="4"/>
        <v/>
      </c>
    </row>
    <row r="57" spans="1:11" x14ac:dyDescent="0.3">
      <c r="A57" s="15" t="s">
        <v>120</v>
      </c>
      <c r="B57" s="15" t="s">
        <v>122</v>
      </c>
      <c r="C57" s="18">
        <v>-1.5</v>
      </c>
      <c r="D57" s="17">
        <v>-78.066666666700002</v>
      </c>
      <c r="E57" s="18">
        <v>-1</v>
      </c>
      <c r="F57" s="16">
        <v>-1</v>
      </c>
      <c r="G57" s="17">
        <v>-1</v>
      </c>
      <c r="H57" s="57">
        <v>-999</v>
      </c>
      <c r="I57" s="40" t="str">
        <f t="shared" si="2"/>
        <v/>
      </c>
      <c r="J57" s="23">
        <f t="shared" si="3"/>
        <v>-1.5</v>
      </c>
      <c r="K57" s="28" t="str">
        <f t="shared" si="4"/>
        <v/>
      </c>
    </row>
    <row r="58" spans="1:11" x14ac:dyDescent="0.3">
      <c r="A58" s="15" t="s">
        <v>121</v>
      </c>
      <c r="B58" s="15" t="s">
        <v>122</v>
      </c>
      <c r="C58" s="18">
        <v>-0.91694444444400003</v>
      </c>
      <c r="D58" s="17">
        <v>-77.819166666699999</v>
      </c>
      <c r="E58" s="18">
        <v>-1</v>
      </c>
      <c r="F58" s="16">
        <v>-1</v>
      </c>
      <c r="G58" s="17">
        <v>-1</v>
      </c>
      <c r="H58" s="57">
        <v>-999</v>
      </c>
      <c r="I58" s="40" t="str">
        <f t="shared" si="2"/>
        <v/>
      </c>
      <c r="J58" s="23">
        <f t="shared" si="3"/>
        <v>-1.5</v>
      </c>
      <c r="K58" s="28" t="str">
        <f t="shared" si="4"/>
        <v/>
      </c>
    </row>
    <row r="59" spans="1:11" x14ac:dyDescent="0.3">
      <c r="A59" s="19" t="s">
        <v>103</v>
      </c>
      <c r="B59" s="15" t="s">
        <v>122</v>
      </c>
      <c r="C59" s="18">
        <v>-1.1655555555599999</v>
      </c>
      <c r="D59" s="17">
        <v>-77.8569444444</v>
      </c>
      <c r="E59" s="18">
        <v>-1</v>
      </c>
      <c r="F59" s="16">
        <v>-1</v>
      </c>
      <c r="G59" s="17">
        <v>-1</v>
      </c>
      <c r="H59" s="57">
        <v>-999</v>
      </c>
      <c r="I59" s="40" t="str">
        <f t="shared" si="2"/>
        <v/>
      </c>
      <c r="J59" s="23">
        <f t="shared" si="3"/>
        <v>-1.5</v>
      </c>
      <c r="K59" s="28" t="str">
        <f t="shared" si="4"/>
        <v/>
      </c>
    </row>
    <row r="60" spans="1:11" x14ac:dyDescent="0.3">
      <c r="A60" s="15" t="s">
        <v>9</v>
      </c>
      <c r="B60" s="38" t="s">
        <v>172</v>
      </c>
      <c r="C60" s="18">
        <v>-2.5519444444400001</v>
      </c>
      <c r="D60" s="17">
        <v>-78.945277777800001</v>
      </c>
      <c r="E60" s="18">
        <v>49.039040238699997</v>
      </c>
      <c r="F60" s="16">
        <v>35.371447853200003</v>
      </c>
      <c r="G60" s="17">
        <v>15.5895119081</v>
      </c>
      <c r="H60" s="58">
        <v>0.73077793804000002</v>
      </c>
      <c r="I60" s="40">
        <f t="shared" si="2"/>
        <v>0.73077793804000002</v>
      </c>
      <c r="J60" s="23">
        <f t="shared" si="3"/>
        <v>33.275235834699998</v>
      </c>
      <c r="K60" s="28" t="str">
        <f t="shared" si="4"/>
        <v>Ligera-</v>
      </c>
    </row>
    <row r="61" spans="1:11" x14ac:dyDescent="0.3">
      <c r="A61" s="15" t="s">
        <v>10</v>
      </c>
      <c r="B61" s="15" t="s">
        <v>172</v>
      </c>
      <c r="C61" s="18">
        <v>-4.0363888888900004</v>
      </c>
      <c r="D61" s="17">
        <v>-79.201111111100005</v>
      </c>
      <c r="E61" s="18">
        <v>3.64780470534</v>
      </c>
      <c r="F61" s="16">
        <v>20.945850290999999</v>
      </c>
      <c r="G61" s="17">
        <v>75.406345003699997</v>
      </c>
      <c r="H61" s="58">
        <v>0.41504434182700001</v>
      </c>
      <c r="I61" s="40">
        <f t="shared" si="2"/>
        <v>0.41504434182700001</v>
      </c>
      <c r="J61" s="23">
        <f t="shared" si="3"/>
        <v>85.879270149199996</v>
      </c>
      <c r="K61" s="28" t="str">
        <f t="shared" si="4"/>
        <v>Moderada+</v>
      </c>
    </row>
    <row r="62" spans="1:11" x14ac:dyDescent="0.3">
      <c r="A62" s="15" t="s">
        <v>123</v>
      </c>
      <c r="B62" s="15" t="s">
        <v>172</v>
      </c>
      <c r="C62" s="18">
        <v>-3.9927777777800002</v>
      </c>
      <c r="D62" s="17">
        <v>-79.370833333299998</v>
      </c>
      <c r="E62" s="18">
        <v>-1</v>
      </c>
      <c r="F62" s="16">
        <v>-1</v>
      </c>
      <c r="G62" s="17">
        <v>-1</v>
      </c>
      <c r="H62" s="58">
        <v>-999</v>
      </c>
      <c r="I62" s="40" t="str">
        <f t="shared" si="2"/>
        <v/>
      </c>
      <c r="J62" s="23">
        <f t="shared" si="3"/>
        <v>-1.5</v>
      </c>
      <c r="K62" s="28" t="str">
        <f t="shared" si="4"/>
        <v/>
      </c>
    </row>
    <row r="63" spans="1:11" x14ac:dyDescent="0.3">
      <c r="A63" s="19" t="s">
        <v>124</v>
      </c>
      <c r="B63" s="15" t="s">
        <v>172</v>
      </c>
      <c r="C63" s="18">
        <v>-2.88666666667</v>
      </c>
      <c r="D63" s="17">
        <v>-78.983333333299996</v>
      </c>
      <c r="E63" s="18">
        <v>-1</v>
      </c>
      <c r="F63" s="16">
        <v>-1</v>
      </c>
      <c r="G63" s="17">
        <v>-1</v>
      </c>
      <c r="H63" s="58">
        <v>-999</v>
      </c>
      <c r="I63" s="40" t="str">
        <f t="shared" si="2"/>
        <v/>
      </c>
      <c r="J63" s="23">
        <f t="shared" ref="J63:J94" si="5">E63*$M$3+F63*$N$3+G63*$O$3</f>
        <v>-1.5</v>
      </c>
      <c r="K63" s="28" t="str">
        <f t="shared" ref="K63:K94" si="6">IF(I63="","",IF(J63&lt;0,"",IF(AND(J63&lt;13.33,J63&gt;=0),"Alta-",IF(AND(J63&lt;26.66,J63&gt;=13.33),"Moderada-",IF(AND(J63&lt;40,J63&gt;=26.66),"Ligera-",IF(AND(J63&lt;60,J63&gt;=40),"Normal",IF(AND(J63&lt;73.33,J63&gt;=60),"Ligera+",IF(AND(J63&lt;86.66,J63&gt;=73.33),"Moderada+","Alta+"))))))))</f>
        <v/>
      </c>
    </row>
    <row r="64" spans="1:11" x14ac:dyDescent="0.3">
      <c r="A64" s="15" t="s">
        <v>11</v>
      </c>
      <c r="B64" s="15" t="s">
        <v>172</v>
      </c>
      <c r="C64" s="18">
        <v>-2.2741666666699998</v>
      </c>
      <c r="D64" s="17">
        <v>-78.922222222200006</v>
      </c>
      <c r="E64" s="18">
        <v>4.3726037188099998</v>
      </c>
      <c r="F64" s="16">
        <v>32.51635186</v>
      </c>
      <c r="G64" s="17">
        <v>63.111044421199999</v>
      </c>
      <c r="H64" s="58">
        <v>0.64231401610899996</v>
      </c>
      <c r="I64" s="40">
        <f t="shared" si="2"/>
        <v>0.64231401610899996</v>
      </c>
      <c r="J64" s="23">
        <f t="shared" si="5"/>
        <v>79.369220351199999</v>
      </c>
      <c r="K64" s="28" t="str">
        <f t="shared" si="6"/>
        <v>Moderada+</v>
      </c>
    </row>
    <row r="65" spans="1:11" x14ac:dyDescent="0.3">
      <c r="A65" s="15" t="s">
        <v>12</v>
      </c>
      <c r="B65" s="15" t="s">
        <v>172</v>
      </c>
      <c r="C65" s="18">
        <v>-2.80247222222</v>
      </c>
      <c r="D65" s="17">
        <v>-78.762777777799997</v>
      </c>
      <c r="E65" s="18">
        <v>5.6087292746099999</v>
      </c>
      <c r="F65" s="16">
        <v>17.3529069402</v>
      </c>
      <c r="G65" s="17">
        <v>77.038363785200005</v>
      </c>
      <c r="H65" s="58">
        <v>0.60156119684700005</v>
      </c>
      <c r="I65" s="40">
        <f t="shared" ref="I65:I128" si="7">IF(H65&gt;=0.2, H65, "")</f>
        <v>0.60156119684700005</v>
      </c>
      <c r="J65" s="23">
        <f t="shared" si="5"/>
        <v>85.714817255300005</v>
      </c>
      <c r="K65" s="28" t="str">
        <f t="shared" si="6"/>
        <v>Moderada+</v>
      </c>
    </row>
    <row r="66" spans="1:11" x14ac:dyDescent="0.3">
      <c r="A66" s="15" t="s">
        <v>13</v>
      </c>
      <c r="B66" s="15" t="s">
        <v>172</v>
      </c>
      <c r="C66" s="18">
        <v>-2.8819444444400002</v>
      </c>
      <c r="D66" s="17">
        <v>-78.780555555600003</v>
      </c>
      <c r="E66" s="18">
        <v>46.053636890299998</v>
      </c>
      <c r="F66" s="16">
        <v>21.717054538999999</v>
      </c>
      <c r="G66" s="17">
        <v>32.229308570699999</v>
      </c>
      <c r="H66" s="58">
        <v>0.15312914065200001</v>
      </c>
      <c r="I66" s="40" t="str">
        <f t="shared" si="7"/>
        <v/>
      </c>
      <c r="J66" s="23">
        <f t="shared" si="5"/>
        <v>43.0878358402</v>
      </c>
      <c r="K66" s="28" t="str">
        <f t="shared" si="6"/>
        <v/>
      </c>
    </row>
    <row r="67" spans="1:11" x14ac:dyDescent="0.3">
      <c r="A67" s="15" t="s">
        <v>14</v>
      </c>
      <c r="B67" s="15" t="s">
        <v>172</v>
      </c>
      <c r="C67" s="18">
        <v>-2.73277777778</v>
      </c>
      <c r="D67" s="17">
        <v>-79.073055555600007</v>
      </c>
      <c r="E67" s="18">
        <v>-1</v>
      </c>
      <c r="F67" s="16">
        <v>-1</v>
      </c>
      <c r="G67" s="17">
        <v>-1</v>
      </c>
      <c r="H67" s="58">
        <v>-999</v>
      </c>
      <c r="I67" s="40" t="str">
        <f t="shared" si="7"/>
        <v/>
      </c>
      <c r="J67" s="23">
        <f t="shared" si="5"/>
        <v>-1.5</v>
      </c>
      <c r="K67" s="28" t="str">
        <f t="shared" si="6"/>
        <v/>
      </c>
    </row>
    <row r="68" spans="1:11" x14ac:dyDescent="0.3">
      <c r="A68" s="19" t="s">
        <v>15</v>
      </c>
      <c r="B68" s="15" t="s">
        <v>172</v>
      </c>
      <c r="C68" s="18">
        <v>-3.6122222222199998</v>
      </c>
      <c r="D68" s="17">
        <v>-79.232222222199994</v>
      </c>
      <c r="E68" s="18">
        <v>-1</v>
      </c>
      <c r="F68" s="16">
        <v>-1</v>
      </c>
      <c r="G68" s="17">
        <v>-1</v>
      </c>
      <c r="H68" s="58">
        <v>-999</v>
      </c>
      <c r="I68" s="40" t="str">
        <f t="shared" si="7"/>
        <v/>
      </c>
      <c r="J68" s="23">
        <f t="shared" si="5"/>
        <v>-1.5</v>
      </c>
      <c r="K68" s="28" t="str">
        <f t="shared" si="6"/>
        <v/>
      </c>
    </row>
    <row r="69" spans="1:11" x14ac:dyDescent="0.3">
      <c r="A69" s="19" t="s">
        <v>16</v>
      </c>
      <c r="B69" s="15" t="s">
        <v>172</v>
      </c>
      <c r="C69" s="18">
        <v>-4.21611111111</v>
      </c>
      <c r="D69" s="17">
        <v>-79.273333333300002</v>
      </c>
      <c r="E69" s="18">
        <v>20.795626429599999</v>
      </c>
      <c r="F69" s="16">
        <v>32.291452110100003</v>
      </c>
      <c r="G69" s="17">
        <v>46.9129214604</v>
      </c>
      <c r="H69" s="59">
        <v>0.42298204562300001</v>
      </c>
      <c r="I69" s="40">
        <f t="shared" si="7"/>
        <v>0.42298204562300001</v>
      </c>
      <c r="J69" s="23">
        <f t="shared" si="5"/>
        <v>63.058647515450005</v>
      </c>
      <c r="K69" s="28" t="str">
        <f t="shared" si="6"/>
        <v>Ligera+</v>
      </c>
    </row>
    <row r="70" spans="1:11" x14ac:dyDescent="0.3">
      <c r="A70" s="19" t="s">
        <v>17</v>
      </c>
      <c r="B70" s="15" t="s">
        <v>172</v>
      </c>
      <c r="C70" s="18">
        <v>-4.3333888888900001</v>
      </c>
      <c r="D70" s="17">
        <v>-79.554333333299994</v>
      </c>
      <c r="E70" s="18">
        <v>-1</v>
      </c>
      <c r="F70" s="16">
        <v>-1</v>
      </c>
      <c r="G70" s="17">
        <v>-1</v>
      </c>
      <c r="H70" s="59">
        <v>-999</v>
      </c>
      <c r="I70" s="40" t="str">
        <f t="shared" si="7"/>
        <v/>
      </c>
      <c r="J70" s="23">
        <f t="shared" si="5"/>
        <v>-1.5</v>
      </c>
      <c r="K70" s="28" t="str">
        <f t="shared" si="6"/>
        <v/>
      </c>
    </row>
    <row r="71" spans="1:11" x14ac:dyDescent="0.3">
      <c r="A71" s="19" t="s">
        <v>18</v>
      </c>
      <c r="B71" s="15" t="s">
        <v>172</v>
      </c>
      <c r="C71" s="18">
        <v>-4.3679166666700002</v>
      </c>
      <c r="D71" s="17">
        <v>-79.175055555599997</v>
      </c>
      <c r="E71" s="18">
        <v>24.6112977905</v>
      </c>
      <c r="F71" s="16">
        <v>29.693514320799999</v>
      </c>
      <c r="G71" s="17">
        <v>45.695187888699998</v>
      </c>
      <c r="H71" s="58">
        <v>0.25772104865099998</v>
      </c>
      <c r="I71" s="40">
        <f t="shared" si="7"/>
        <v>0.25772104865099998</v>
      </c>
      <c r="J71" s="23">
        <f t="shared" si="5"/>
        <v>60.541945049099994</v>
      </c>
      <c r="K71" s="28" t="str">
        <f t="shared" si="6"/>
        <v>Ligera+</v>
      </c>
    </row>
    <row r="72" spans="1:11" x14ac:dyDescent="0.3">
      <c r="A72" s="19" t="s">
        <v>19</v>
      </c>
      <c r="B72" s="15" t="s">
        <v>172</v>
      </c>
      <c r="C72" s="18">
        <v>-4.1044166666699997</v>
      </c>
      <c r="D72" s="17">
        <v>-79.950972222199994</v>
      </c>
      <c r="E72" s="18">
        <v>64.805548568899994</v>
      </c>
      <c r="F72" s="16">
        <v>20.776672525999999</v>
      </c>
      <c r="G72" s="17">
        <v>14.417778905</v>
      </c>
      <c r="H72" s="58">
        <v>0.406219371035</v>
      </c>
      <c r="I72" s="40">
        <f t="shared" si="7"/>
        <v>0.406219371035</v>
      </c>
      <c r="J72" s="23">
        <f t="shared" si="5"/>
        <v>24.806115167999998</v>
      </c>
      <c r="K72" s="28" t="str">
        <f t="shared" si="6"/>
        <v>Moderada-</v>
      </c>
    </row>
    <row r="73" spans="1:11" x14ac:dyDescent="0.3">
      <c r="A73" s="19" t="s">
        <v>20</v>
      </c>
      <c r="B73" s="15" t="s">
        <v>172</v>
      </c>
      <c r="C73" s="18">
        <v>-4.2295555555600002</v>
      </c>
      <c r="D73" s="17">
        <v>-79.419611111099996</v>
      </c>
      <c r="E73" s="18">
        <v>-1</v>
      </c>
      <c r="F73" s="16">
        <v>-1</v>
      </c>
      <c r="G73" s="17">
        <v>-1</v>
      </c>
      <c r="H73" s="58">
        <v>-999</v>
      </c>
      <c r="I73" s="40" t="str">
        <f t="shared" si="7"/>
        <v/>
      </c>
      <c r="J73" s="23">
        <f t="shared" si="5"/>
        <v>-1.5</v>
      </c>
      <c r="K73" s="28" t="str">
        <f t="shared" si="6"/>
        <v/>
      </c>
    </row>
    <row r="74" spans="1:11" x14ac:dyDescent="0.3">
      <c r="A74" s="19" t="s">
        <v>21</v>
      </c>
      <c r="B74" s="15" t="s">
        <v>172</v>
      </c>
      <c r="C74" s="18">
        <v>-4.3036944444399996</v>
      </c>
      <c r="D74" s="17">
        <v>-80.232444444400002</v>
      </c>
      <c r="E74" s="18">
        <v>-1</v>
      </c>
      <c r="F74" s="16">
        <v>-1</v>
      </c>
      <c r="G74" s="17">
        <v>-1</v>
      </c>
      <c r="H74" s="58">
        <v>-999</v>
      </c>
      <c r="I74" s="40" t="str">
        <f t="shared" si="7"/>
        <v/>
      </c>
      <c r="J74" s="23">
        <f t="shared" si="5"/>
        <v>-1.5</v>
      </c>
      <c r="K74" s="28" t="str">
        <f t="shared" si="6"/>
        <v/>
      </c>
    </row>
    <row r="75" spans="1:11" x14ac:dyDescent="0.3">
      <c r="A75" s="19" t="s">
        <v>125</v>
      </c>
      <c r="B75" s="15" t="s">
        <v>172</v>
      </c>
      <c r="C75" s="18">
        <v>-2.3402777777799999</v>
      </c>
      <c r="D75" s="17">
        <v>-78.936944444399998</v>
      </c>
      <c r="E75" s="18">
        <v>-1</v>
      </c>
      <c r="F75" s="16">
        <v>-1</v>
      </c>
      <c r="G75" s="17">
        <v>-1</v>
      </c>
      <c r="H75" s="58">
        <v>-999</v>
      </c>
      <c r="I75" s="40" t="str">
        <f t="shared" si="7"/>
        <v/>
      </c>
      <c r="J75" s="23">
        <f t="shared" si="5"/>
        <v>-1.5</v>
      </c>
      <c r="K75" s="28" t="str">
        <f t="shared" si="6"/>
        <v/>
      </c>
    </row>
    <row r="76" spans="1:11" x14ac:dyDescent="0.3">
      <c r="A76" s="19" t="s">
        <v>22</v>
      </c>
      <c r="B76" s="15" t="s">
        <v>172</v>
      </c>
      <c r="C76" s="18">
        <v>-2.2828333333300002</v>
      </c>
      <c r="D76" s="17">
        <v>-78.768333333300006</v>
      </c>
      <c r="E76" s="18">
        <v>-1</v>
      </c>
      <c r="F76" s="16">
        <v>-1</v>
      </c>
      <c r="G76" s="17">
        <v>-1</v>
      </c>
      <c r="H76" s="58">
        <v>-999</v>
      </c>
      <c r="I76" s="40" t="str">
        <f t="shared" si="7"/>
        <v/>
      </c>
      <c r="J76" s="23">
        <f t="shared" si="5"/>
        <v>-1.5</v>
      </c>
      <c r="K76" s="28" t="str">
        <f t="shared" si="6"/>
        <v/>
      </c>
    </row>
    <row r="77" spans="1:11" x14ac:dyDescent="0.3">
      <c r="A77" s="15" t="s">
        <v>23</v>
      </c>
      <c r="B77" s="15" t="s">
        <v>172</v>
      </c>
      <c r="C77" s="18">
        <v>-2.2009750000000001</v>
      </c>
      <c r="D77" s="17">
        <v>-78.843500000000006</v>
      </c>
      <c r="E77" s="18">
        <v>-1</v>
      </c>
      <c r="F77" s="16">
        <v>-1</v>
      </c>
      <c r="G77" s="17">
        <v>-1</v>
      </c>
      <c r="H77" s="58">
        <v>-999</v>
      </c>
      <c r="I77" s="40" t="str">
        <f t="shared" si="7"/>
        <v/>
      </c>
      <c r="J77" s="23">
        <f t="shared" si="5"/>
        <v>-1.5</v>
      </c>
      <c r="K77" s="28" t="str">
        <f t="shared" si="6"/>
        <v/>
      </c>
    </row>
    <row r="78" spans="1:11" x14ac:dyDescent="0.3">
      <c r="A78" s="15" t="s">
        <v>24</v>
      </c>
      <c r="B78" s="15" t="s">
        <v>172</v>
      </c>
      <c r="C78" s="18">
        <v>-2.57361111111</v>
      </c>
      <c r="D78" s="17">
        <v>-78.650000000000006</v>
      </c>
      <c r="E78" s="18">
        <v>-1</v>
      </c>
      <c r="F78" s="16">
        <v>-1</v>
      </c>
      <c r="G78" s="17">
        <v>-1</v>
      </c>
      <c r="H78" s="58">
        <v>-999</v>
      </c>
      <c r="I78" s="40" t="str">
        <f t="shared" si="7"/>
        <v/>
      </c>
      <c r="J78" s="23">
        <f t="shared" si="5"/>
        <v>-1.5</v>
      </c>
      <c r="K78" s="28" t="str">
        <f t="shared" si="6"/>
        <v/>
      </c>
    </row>
    <row r="79" spans="1:11" x14ac:dyDescent="0.3">
      <c r="A79" s="9" t="s">
        <v>25</v>
      </c>
      <c r="B79" s="15" t="s">
        <v>172</v>
      </c>
      <c r="C79" s="10">
        <v>-2.5391666666699999</v>
      </c>
      <c r="D79" s="11">
        <v>-78.874722222200006</v>
      </c>
      <c r="E79" s="10">
        <v>-1</v>
      </c>
      <c r="F79" s="12">
        <v>-1</v>
      </c>
      <c r="G79" s="11">
        <v>-1</v>
      </c>
      <c r="H79" s="58">
        <v>-999</v>
      </c>
      <c r="I79" s="40" t="str">
        <f t="shared" si="7"/>
        <v/>
      </c>
      <c r="J79" s="24">
        <f t="shared" si="5"/>
        <v>-1.5</v>
      </c>
      <c r="K79" s="28" t="str">
        <f t="shared" si="6"/>
        <v/>
      </c>
    </row>
    <row r="80" spans="1:11" x14ac:dyDescent="0.3">
      <c r="A80" s="9" t="s">
        <v>26</v>
      </c>
      <c r="B80" s="15" t="s">
        <v>172</v>
      </c>
      <c r="C80" s="10">
        <v>-2.4605555555600001</v>
      </c>
      <c r="D80" s="11">
        <v>-79.064166666700004</v>
      </c>
      <c r="E80" s="10">
        <v>-1</v>
      </c>
      <c r="F80" s="12">
        <v>-1</v>
      </c>
      <c r="G80" s="11">
        <v>-1</v>
      </c>
      <c r="H80" s="58">
        <v>-999</v>
      </c>
      <c r="I80" s="40" t="str">
        <f t="shared" si="7"/>
        <v/>
      </c>
      <c r="J80" s="24">
        <f t="shared" si="5"/>
        <v>-1.5</v>
      </c>
      <c r="K80" s="28" t="str">
        <f t="shared" si="6"/>
        <v/>
      </c>
    </row>
    <row r="81" spans="1:11" x14ac:dyDescent="0.3">
      <c r="A81" s="9" t="s">
        <v>27</v>
      </c>
      <c r="B81" s="15" t="s">
        <v>172</v>
      </c>
      <c r="C81" s="10">
        <v>-2.6749999999999998</v>
      </c>
      <c r="D81" s="11">
        <v>-78.773611111099996</v>
      </c>
      <c r="E81" s="10">
        <v>-1</v>
      </c>
      <c r="F81" s="12">
        <v>-1</v>
      </c>
      <c r="G81" s="11">
        <v>-1</v>
      </c>
      <c r="H81" s="58">
        <v>-999</v>
      </c>
      <c r="I81" s="40" t="str">
        <f t="shared" si="7"/>
        <v/>
      </c>
      <c r="J81" s="24">
        <f t="shared" si="5"/>
        <v>-1.5</v>
      </c>
      <c r="K81" s="28" t="str">
        <f t="shared" si="6"/>
        <v/>
      </c>
    </row>
    <row r="82" spans="1:11" x14ac:dyDescent="0.3">
      <c r="A82" s="8" t="s">
        <v>28</v>
      </c>
      <c r="B82" s="15" t="s">
        <v>172</v>
      </c>
      <c r="C82" s="10">
        <v>-2.7744444444399998</v>
      </c>
      <c r="D82" s="11">
        <v>-79.172222222200006</v>
      </c>
      <c r="E82" s="10">
        <v>-1</v>
      </c>
      <c r="F82" s="12">
        <v>-1</v>
      </c>
      <c r="G82" s="11">
        <v>-1</v>
      </c>
      <c r="H82" s="58">
        <v>-999</v>
      </c>
      <c r="I82" s="40" t="str">
        <f t="shared" si="7"/>
        <v/>
      </c>
      <c r="J82" s="24">
        <f t="shared" si="5"/>
        <v>-1.5</v>
      </c>
      <c r="K82" s="28" t="str">
        <f t="shared" si="6"/>
        <v/>
      </c>
    </row>
    <row r="83" spans="1:11" x14ac:dyDescent="0.3">
      <c r="A83" s="8" t="s">
        <v>29</v>
      </c>
      <c r="B83" s="15" t="s">
        <v>172</v>
      </c>
      <c r="C83" s="10">
        <v>-3.0827777777800001</v>
      </c>
      <c r="D83" s="11">
        <v>-79.012777777799997</v>
      </c>
      <c r="E83" s="10">
        <v>-1</v>
      </c>
      <c r="F83" s="12">
        <v>-1</v>
      </c>
      <c r="G83" s="11">
        <v>-1</v>
      </c>
      <c r="H83" s="58">
        <v>-999</v>
      </c>
      <c r="I83" s="40" t="str">
        <f t="shared" si="7"/>
        <v/>
      </c>
      <c r="J83" s="24">
        <f t="shared" si="5"/>
        <v>-1.5</v>
      </c>
      <c r="K83" s="28" t="str">
        <f t="shared" si="6"/>
        <v/>
      </c>
    </row>
    <row r="84" spans="1:11" x14ac:dyDescent="0.3">
      <c r="A84" s="8" t="s">
        <v>30</v>
      </c>
      <c r="B84" s="15" t="s">
        <v>172</v>
      </c>
      <c r="C84" s="10">
        <v>-3.1633333333300002</v>
      </c>
      <c r="D84" s="11">
        <v>-79.148888888900004</v>
      </c>
      <c r="E84" s="10">
        <v>-1</v>
      </c>
      <c r="F84" s="12">
        <v>-1</v>
      </c>
      <c r="G84" s="11">
        <v>-1</v>
      </c>
      <c r="H84" s="58">
        <v>-999</v>
      </c>
      <c r="I84" s="40" t="str">
        <f t="shared" si="7"/>
        <v/>
      </c>
      <c r="J84" s="24">
        <f t="shared" si="5"/>
        <v>-1.5</v>
      </c>
      <c r="K84" s="28" t="str">
        <f t="shared" si="6"/>
        <v/>
      </c>
    </row>
    <row r="85" spans="1:11" x14ac:dyDescent="0.3">
      <c r="A85" s="8" t="s">
        <v>31</v>
      </c>
      <c r="B85" s="15" t="s">
        <v>172</v>
      </c>
      <c r="C85" s="10">
        <v>-3.3391666666700002</v>
      </c>
      <c r="D85" s="11">
        <v>-79.066666666700002</v>
      </c>
      <c r="E85" s="10">
        <v>-1</v>
      </c>
      <c r="F85" s="12">
        <v>-1</v>
      </c>
      <c r="G85" s="11">
        <v>-1</v>
      </c>
      <c r="H85" s="58">
        <v>-999</v>
      </c>
      <c r="I85" s="40" t="str">
        <f t="shared" si="7"/>
        <v/>
      </c>
      <c r="J85" s="24">
        <f t="shared" si="5"/>
        <v>-1.5</v>
      </c>
      <c r="K85" s="28" t="str">
        <f t="shared" si="6"/>
        <v/>
      </c>
    </row>
    <row r="86" spans="1:11" x14ac:dyDescent="0.3">
      <c r="A86" s="8" t="s">
        <v>32</v>
      </c>
      <c r="B86" s="15" t="s">
        <v>172</v>
      </c>
      <c r="C86" s="10">
        <v>-2.80416666667</v>
      </c>
      <c r="D86" s="11">
        <v>-79.257222222199999</v>
      </c>
      <c r="E86" s="10">
        <v>-1</v>
      </c>
      <c r="F86" s="12">
        <v>-1</v>
      </c>
      <c r="G86" s="11">
        <v>-1</v>
      </c>
      <c r="H86" s="58">
        <v>-999</v>
      </c>
      <c r="I86" s="40" t="str">
        <f t="shared" si="7"/>
        <v/>
      </c>
      <c r="J86" s="24">
        <f t="shared" si="5"/>
        <v>-1.5</v>
      </c>
      <c r="K86" s="28" t="str">
        <f t="shared" si="6"/>
        <v/>
      </c>
    </row>
    <row r="87" spans="1:11" x14ac:dyDescent="0.3">
      <c r="A87" s="8" t="s">
        <v>33</v>
      </c>
      <c r="B87" s="15" t="s">
        <v>172</v>
      </c>
      <c r="C87" s="10">
        <v>-3.04833333333</v>
      </c>
      <c r="D87" s="11">
        <v>-78.786111111099999</v>
      </c>
      <c r="E87" s="10">
        <v>-1</v>
      </c>
      <c r="F87" s="12">
        <v>-1</v>
      </c>
      <c r="G87" s="11">
        <v>-1</v>
      </c>
      <c r="H87" s="58">
        <v>-999</v>
      </c>
      <c r="I87" s="40" t="str">
        <f t="shared" si="7"/>
        <v/>
      </c>
      <c r="J87" s="24">
        <f t="shared" si="5"/>
        <v>-1.5</v>
      </c>
      <c r="K87" s="28" t="str">
        <f t="shared" si="6"/>
        <v/>
      </c>
    </row>
    <row r="88" spans="1:11" x14ac:dyDescent="0.3">
      <c r="A88" s="9" t="s">
        <v>34</v>
      </c>
      <c r="B88" s="15" t="s">
        <v>172</v>
      </c>
      <c r="C88" s="10">
        <v>-2.8508333333300002</v>
      </c>
      <c r="D88" s="11">
        <v>-78.948611111100007</v>
      </c>
      <c r="E88" s="10">
        <v>-1</v>
      </c>
      <c r="F88" s="12">
        <v>-1</v>
      </c>
      <c r="G88" s="11">
        <v>-1</v>
      </c>
      <c r="H88" s="58">
        <v>-999</v>
      </c>
      <c r="I88" s="40" t="str">
        <f t="shared" si="7"/>
        <v/>
      </c>
      <c r="J88" s="24">
        <f t="shared" si="5"/>
        <v>-1.5</v>
      </c>
      <c r="K88" s="28" t="str">
        <f t="shared" si="6"/>
        <v/>
      </c>
    </row>
    <row r="89" spans="1:11" x14ac:dyDescent="0.3">
      <c r="A89" s="9" t="s">
        <v>35</v>
      </c>
      <c r="B89" s="15" t="s">
        <v>172</v>
      </c>
      <c r="C89" s="10">
        <v>-2.8658333333299999</v>
      </c>
      <c r="D89" s="11">
        <v>-79.076111111100005</v>
      </c>
      <c r="E89" s="10">
        <v>-1</v>
      </c>
      <c r="F89" s="12">
        <v>-1</v>
      </c>
      <c r="G89" s="11">
        <v>-1</v>
      </c>
      <c r="H89" s="58">
        <v>-999</v>
      </c>
      <c r="I89" s="40" t="str">
        <f t="shared" si="7"/>
        <v/>
      </c>
      <c r="J89" s="24">
        <f t="shared" si="5"/>
        <v>-1.5</v>
      </c>
      <c r="K89" s="28" t="str">
        <f t="shared" si="6"/>
        <v/>
      </c>
    </row>
    <row r="90" spans="1:11" x14ac:dyDescent="0.3">
      <c r="A90" s="9" t="s">
        <v>36</v>
      </c>
      <c r="B90" s="15" t="s">
        <v>172</v>
      </c>
      <c r="C90" s="10">
        <v>-2.8261111111099999</v>
      </c>
      <c r="D90" s="11">
        <v>-79.131666666699999</v>
      </c>
      <c r="E90" s="10">
        <v>-1</v>
      </c>
      <c r="F90" s="12">
        <v>-1</v>
      </c>
      <c r="G90" s="11">
        <v>-1</v>
      </c>
      <c r="H90" s="58">
        <v>-999</v>
      </c>
      <c r="I90" s="40" t="str">
        <f t="shared" si="7"/>
        <v/>
      </c>
      <c r="J90" s="24">
        <f t="shared" si="5"/>
        <v>-1.5</v>
      </c>
      <c r="K90" s="28" t="str">
        <f t="shared" si="6"/>
        <v/>
      </c>
    </row>
    <row r="91" spans="1:11" x14ac:dyDescent="0.3">
      <c r="A91" s="8" t="s">
        <v>37</v>
      </c>
      <c r="B91" s="15" t="s">
        <v>172</v>
      </c>
      <c r="C91" s="10">
        <v>-3.7319444444399998</v>
      </c>
      <c r="D91" s="11">
        <v>-79.261388888900001</v>
      </c>
      <c r="E91" s="10">
        <v>-1</v>
      </c>
      <c r="F91" s="12">
        <v>-1</v>
      </c>
      <c r="G91" s="11">
        <v>-1</v>
      </c>
      <c r="H91" s="58">
        <v>-999</v>
      </c>
      <c r="I91" s="40" t="str">
        <f t="shared" si="7"/>
        <v/>
      </c>
      <c r="J91" s="24">
        <f t="shared" si="5"/>
        <v>-1.5</v>
      </c>
      <c r="K91" s="28" t="str">
        <f t="shared" si="6"/>
        <v/>
      </c>
    </row>
    <row r="92" spans="1:11" x14ac:dyDescent="0.3">
      <c r="A92" s="9" t="s">
        <v>38</v>
      </c>
      <c r="B92" s="15" t="s">
        <v>172</v>
      </c>
      <c r="C92" s="10">
        <v>-4.0214444444400002</v>
      </c>
      <c r="D92" s="11">
        <v>-80.025444444399994</v>
      </c>
      <c r="E92" s="10">
        <v>-1</v>
      </c>
      <c r="F92" s="12">
        <v>-1</v>
      </c>
      <c r="G92" s="11">
        <v>-1</v>
      </c>
      <c r="H92" s="58">
        <v>-999</v>
      </c>
      <c r="I92" s="40" t="str">
        <f t="shared" si="7"/>
        <v/>
      </c>
      <c r="J92" s="24">
        <f t="shared" si="5"/>
        <v>-1.5</v>
      </c>
      <c r="K92" s="28" t="str">
        <f t="shared" si="6"/>
        <v/>
      </c>
    </row>
    <row r="93" spans="1:11" x14ac:dyDescent="0.3">
      <c r="A93" s="9" t="s">
        <v>39</v>
      </c>
      <c r="B93" s="15" t="s">
        <v>172</v>
      </c>
      <c r="C93" s="10">
        <v>-4.2808333333300004</v>
      </c>
      <c r="D93" s="11">
        <v>-80.198611111100007</v>
      </c>
      <c r="E93" s="10">
        <v>-1</v>
      </c>
      <c r="F93" s="12">
        <v>-1</v>
      </c>
      <c r="G93" s="11">
        <v>-1</v>
      </c>
      <c r="H93" s="58">
        <v>-999</v>
      </c>
      <c r="I93" s="40" t="str">
        <f t="shared" si="7"/>
        <v/>
      </c>
      <c r="J93" s="24">
        <f t="shared" si="5"/>
        <v>-1.5</v>
      </c>
      <c r="K93" s="28" t="str">
        <f t="shared" si="6"/>
        <v/>
      </c>
    </row>
    <row r="94" spans="1:11" x14ac:dyDescent="0.3">
      <c r="A94" s="9" t="s">
        <v>40</v>
      </c>
      <c r="B94" s="15" t="s">
        <v>172</v>
      </c>
      <c r="C94" s="10">
        <v>-4.3611111111099996</v>
      </c>
      <c r="D94" s="11">
        <v>-79.810277777799996</v>
      </c>
      <c r="E94" s="10">
        <v>-1</v>
      </c>
      <c r="F94" s="12">
        <v>-1</v>
      </c>
      <c r="G94" s="11">
        <v>-1</v>
      </c>
      <c r="H94" s="58">
        <v>-999</v>
      </c>
      <c r="I94" s="40" t="str">
        <f t="shared" si="7"/>
        <v/>
      </c>
      <c r="J94" s="24">
        <f t="shared" si="5"/>
        <v>-1.5</v>
      </c>
      <c r="K94" s="28" t="str">
        <f t="shared" si="6"/>
        <v/>
      </c>
    </row>
    <row r="95" spans="1:11" x14ac:dyDescent="0.3">
      <c r="A95" s="9" t="s">
        <v>41</v>
      </c>
      <c r="B95" s="15" t="s">
        <v>172</v>
      </c>
      <c r="C95" s="10">
        <v>-3.9638888888900001</v>
      </c>
      <c r="D95" s="11">
        <v>-79.071944444400003</v>
      </c>
      <c r="E95" s="10">
        <v>-1</v>
      </c>
      <c r="F95" s="12">
        <v>-1</v>
      </c>
      <c r="G95" s="11">
        <v>-1</v>
      </c>
      <c r="H95" s="58">
        <v>-999</v>
      </c>
      <c r="I95" s="40" t="str">
        <f t="shared" si="7"/>
        <v/>
      </c>
      <c r="J95" s="24">
        <f t="shared" ref="J95:J126" si="8">E95*$M$3+F95*$N$3+G95*$O$3</f>
        <v>-1.5</v>
      </c>
      <c r="K95" s="28" t="str">
        <f t="shared" ref="K95:K126" si="9">IF(I95="","",IF(J95&lt;0,"",IF(AND(J95&lt;13.33,J95&gt;=0),"Alta-",IF(AND(J95&lt;26.66,J95&gt;=13.33),"Moderada-",IF(AND(J95&lt;40,J95&gt;=26.66),"Ligera-",IF(AND(J95&lt;60,J95&gt;=40),"Normal",IF(AND(J95&lt;73.33,J95&gt;=60),"Ligera+",IF(AND(J95&lt;86.66,J95&gt;=73.33),"Moderada+","Alta+"))))))))</f>
        <v/>
      </c>
    </row>
    <row r="96" spans="1:11" x14ac:dyDescent="0.3">
      <c r="A96" s="9" t="s">
        <v>42</v>
      </c>
      <c r="B96" s="15" t="s">
        <v>172</v>
      </c>
      <c r="C96" s="10">
        <v>-4.0558333333299998</v>
      </c>
      <c r="D96" s="11">
        <v>-79.644444444399994</v>
      </c>
      <c r="E96" s="10">
        <v>-1</v>
      </c>
      <c r="F96" s="12">
        <v>-1</v>
      </c>
      <c r="G96" s="11">
        <v>-1</v>
      </c>
      <c r="H96" s="58">
        <v>-999</v>
      </c>
      <c r="I96" s="40" t="str">
        <f t="shared" si="7"/>
        <v/>
      </c>
      <c r="J96" s="24">
        <f t="shared" si="8"/>
        <v>-1.5</v>
      </c>
      <c r="K96" s="28" t="str">
        <f t="shared" si="9"/>
        <v/>
      </c>
    </row>
    <row r="97" spans="1:11" x14ac:dyDescent="0.3">
      <c r="A97" s="9" t="s">
        <v>43</v>
      </c>
      <c r="B97" s="15" t="s">
        <v>172</v>
      </c>
      <c r="C97" s="10">
        <v>-4.3166666666699998</v>
      </c>
      <c r="D97" s="11">
        <v>-79.693055555599997</v>
      </c>
      <c r="E97" s="10">
        <v>-1</v>
      </c>
      <c r="F97" s="12">
        <v>-1</v>
      </c>
      <c r="G97" s="11">
        <v>-1</v>
      </c>
      <c r="H97" s="58">
        <v>-999</v>
      </c>
      <c r="I97" s="40" t="str">
        <f t="shared" si="7"/>
        <v/>
      </c>
      <c r="J97" s="24">
        <f t="shared" si="8"/>
        <v>-1.5</v>
      </c>
      <c r="K97" s="28" t="str">
        <f t="shared" si="9"/>
        <v/>
      </c>
    </row>
    <row r="98" spans="1:11" x14ac:dyDescent="0.3">
      <c r="A98" s="9" t="s">
        <v>44</v>
      </c>
      <c r="B98" s="15" t="s">
        <v>172</v>
      </c>
      <c r="C98" s="10">
        <v>-0.231666666667</v>
      </c>
      <c r="D98" s="11">
        <v>-78.370277777799998</v>
      </c>
      <c r="E98" s="10">
        <v>48.589793447399998</v>
      </c>
      <c r="F98" s="12">
        <v>48.655442217500003</v>
      </c>
      <c r="G98" s="11">
        <v>2.75476433514</v>
      </c>
      <c r="H98" s="58">
        <v>0.69589720254200005</v>
      </c>
      <c r="I98" s="40">
        <f t="shared" si="7"/>
        <v>0.69589720254200005</v>
      </c>
      <c r="J98" s="24">
        <f t="shared" si="8"/>
        <v>27.08248544389</v>
      </c>
      <c r="K98" s="28" t="str">
        <f t="shared" si="9"/>
        <v>Ligera-</v>
      </c>
    </row>
    <row r="99" spans="1:11" x14ac:dyDescent="0.3">
      <c r="A99" s="8" t="s">
        <v>45</v>
      </c>
      <c r="B99" s="15" t="s">
        <v>172</v>
      </c>
      <c r="C99" s="10">
        <v>-0.365833333333</v>
      </c>
      <c r="D99" s="11">
        <v>-78.555000000000007</v>
      </c>
      <c r="E99" s="10">
        <v>26.5523389142</v>
      </c>
      <c r="F99" s="12">
        <v>68.977715615899996</v>
      </c>
      <c r="G99" s="11">
        <v>4.4699454698399999</v>
      </c>
      <c r="H99" s="58">
        <v>0.69556693852700002</v>
      </c>
      <c r="I99" s="40">
        <f t="shared" si="7"/>
        <v>0.69556693852700002</v>
      </c>
      <c r="J99" s="24">
        <f t="shared" si="8"/>
        <v>38.958803277789997</v>
      </c>
      <c r="K99" s="28" t="str">
        <f t="shared" si="9"/>
        <v>Ligera-</v>
      </c>
    </row>
    <row r="100" spans="1:11" x14ac:dyDescent="0.3">
      <c r="A100" s="8" t="s">
        <v>46</v>
      </c>
      <c r="B100" s="15" t="s">
        <v>172</v>
      </c>
      <c r="C100" s="10">
        <v>-1.02</v>
      </c>
      <c r="D100" s="11">
        <v>-78.594722222200005</v>
      </c>
      <c r="E100" s="10">
        <v>38.987080720000002</v>
      </c>
      <c r="F100" s="12">
        <v>37.279054216799999</v>
      </c>
      <c r="G100" s="11">
        <v>23.7338650632</v>
      </c>
      <c r="H100" s="58">
        <v>0.40048894034100002</v>
      </c>
      <c r="I100" s="40">
        <f t="shared" si="7"/>
        <v>0.40048894034100002</v>
      </c>
      <c r="J100" s="24">
        <f t="shared" si="8"/>
        <v>42.373392171600003</v>
      </c>
      <c r="K100" s="28" t="str">
        <f t="shared" si="9"/>
        <v>Normal</v>
      </c>
    </row>
    <row r="101" spans="1:11" x14ac:dyDescent="0.3">
      <c r="A101" s="8" t="s">
        <v>47</v>
      </c>
      <c r="B101" s="15" t="s">
        <v>172</v>
      </c>
      <c r="C101" s="10">
        <v>-0.178333333333</v>
      </c>
      <c r="D101" s="11">
        <v>-78.487777777800005</v>
      </c>
      <c r="E101" s="10">
        <v>31.0713804996</v>
      </c>
      <c r="F101" s="12">
        <v>63.607450504299997</v>
      </c>
      <c r="G101" s="11">
        <v>5.3211689960899999</v>
      </c>
      <c r="H101" s="58">
        <v>0.71853054241199998</v>
      </c>
      <c r="I101" s="40">
        <f t="shared" si="7"/>
        <v>0.71853054241199998</v>
      </c>
      <c r="J101" s="24">
        <f t="shared" si="8"/>
        <v>37.124894248239997</v>
      </c>
      <c r="K101" s="28" t="str">
        <f t="shared" si="9"/>
        <v>Ligera-</v>
      </c>
    </row>
    <row r="102" spans="1:11" x14ac:dyDescent="0.3">
      <c r="A102" s="8" t="s">
        <v>48</v>
      </c>
      <c r="B102" s="15" t="s">
        <v>172</v>
      </c>
      <c r="C102" s="10">
        <v>-1.3913888888899999</v>
      </c>
      <c r="D102" s="11">
        <v>-78.418055555600006</v>
      </c>
      <c r="E102" s="10">
        <v>-1</v>
      </c>
      <c r="F102" s="12">
        <v>-1</v>
      </c>
      <c r="G102" s="11">
        <v>-1</v>
      </c>
      <c r="H102" s="58">
        <v>-999</v>
      </c>
      <c r="I102" s="40" t="str">
        <f t="shared" si="7"/>
        <v/>
      </c>
      <c r="J102" s="24">
        <f t="shared" si="8"/>
        <v>-1.5</v>
      </c>
      <c r="K102" s="28" t="str">
        <f t="shared" si="9"/>
        <v/>
      </c>
    </row>
    <row r="103" spans="1:11" x14ac:dyDescent="0.3">
      <c r="A103" s="8" t="s">
        <v>126</v>
      </c>
      <c r="B103" s="15" t="s">
        <v>172</v>
      </c>
      <c r="C103" s="10">
        <v>-1.65</v>
      </c>
      <c r="D103" s="11">
        <v>-78.650000000000006</v>
      </c>
      <c r="E103" s="10">
        <v>-1</v>
      </c>
      <c r="F103" s="12">
        <v>-1</v>
      </c>
      <c r="G103" s="11">
        <v>-1</v>
      </c>
      <c r="H103" s="58">
        <v>-999</v>
      </c>
      <c r="I103" s="40" t="str">
        <f t="shared" si="7"/>
        <v/>
      </c>
      <c r="J103" s="24">
        <f t="shared" si="8"/>
        <v>-1.5</v>
      </c>
      <c r="K103" s="28" t="str">
        <f t="shared" si="9"/>
        <v/>
      </c>
    </row>
    <row r="104" spans="1:11" x14ac:dyDescent="0.3">
      <c r="A104" s="8" t="s">
        <v>127</v>
      </c>
      <c r="B104" s="15" t="s">
        <v>172</v>
      </c>
      <c r="C104" s="10">
        <v>-0.91333333333300004</v>
      </c>
      <c r="D104" s="11">
        <v>-78.615555555599997</v>
      </c>
      <c r="E104" s="10">
        <v>-1</v>
      </c>
      <c r="F104" s="12">
        <v>-1</v>
      </c>
      <c r="G104" s="11">
        <v>-1</v>
      </c>
      <c r="H104" s="58">
        <v>-999</v>
      </c>
      <c r="I104" s="40" t="str">
        <f t="shared" si="7"/>
        <v/>
      </c>
      <c r="J104" s="24">
        <f t="shared" si="8"/>
        <v>-1.5</v>
      </c>
      <c r="K104" s="28" t="str">
        <f t="shared" si="9"/>
        <v/>
      </c>
    </row>
    <row r="105" spans="1:11" x14ac:dyDescent="0.3">
      <c r="A105" s="8" t="s">
        <v>128</v>
      </c>
      <c r="B105" s="15" t="s">
        <v>172</v>
      </c>
      <c r="C105" s="10">
        <v>-1.2</v>
      </c>
      <c r="D105" s="11">
        <v>-78.566666666700002</v>
      </c>
      <c r="E105" s="10">
        <v>-1</v>
      </c>
      <c r="F105" s="12">
        <v>-1</v>
      </c>
      <c r="G105" s="11">
        <v>-1</v>
      </c>
      <c r="H105" s="58">
        <v>-999</v>
      </c>
      <c r="I105" s="40" t="str">
        <f t="shared" si="7"/>
        <v/>
      </c>
      <c r="J105" s="24">
        <f t="shared" si="8"/>
        <v>-1.5</v>
      </c>
      <c r="K105" s="28" t="str">
        <f t="shared" si="9"/>
        <v/>
      </c>
    </row>
    <row r="106" spans="1:11" x14ac:dyDescent="0.3">
      <c r="A106" s="8" t="s">
        <v>49</v>
      </c>
      <c r="B106" s="15" t="s">
        <v>172</v>
      </c>
      <c r="C106" s="10">
        <v>-0.39722222222199999</v>
      </c>
      <c r="D106" s="11">
        <v>-78.530833333299995</v>
      </c>
      <c r="E106" s="10">
        <v>-1</v>
      </c>
      <c r="F106" s="12">
        <v>-1</v>
      </c>
      <c r="G106" s="11">
        <v>-1</v>
      </c>
      <c r="H106" s="58">
        <v>-999</v>
      </c>
      <c r="I106" s="40" t="str">
        <f t="shared" si="7"/>
        <v/>
      </c>
      <c r="J106" s="24">
        <f t="shared" si="8"/>
        <v>-1.5</v>
      </c>
      <c r="K106" s="28" t="str">
        <f t="shared" si="9"/>
        <v/>
      </c>
    </row>
    <row r="107" spans="1:11" x14ac:dyDescent="0.3">
      <c r="A107" s="8" t="s">
        <v>50</v>
      </c>
      <c r="B107" s="15" t="s">
        <v>172</v>
      </c>
      <c r="C107" s="10">
        <v>-0.23027777777799999</v>
      </c>
      <c r="D107" s="11">
        <v>-78.757777777800001</v>
      </c>
      <c r="E107" s="10">
        <v>-1</v>
      </c>
      <c r="F107" s="12">
        <v>-1</v>
      </c>
      <c r="G107" s="11">
        <v>-1</v>
      </c>
      <c r="H107" s="58">
        <v>-999</v>
      </c>
      <c r="I107" s="40" t="str">
        <f t="shared" si="7"/>
        <v/>
      </c>
      <c r="J107" s="24">
        <f t="shared" si="8"/>
        <v>-1.5</v>
      </c>
      <c r="K107" s="28" t="str">
        <f t="shared" si="9"/>
        <v/>
      </c>
    </row>
    <row r="108" spans="1:11" x14ac:dyDescent="0.3">
      <c r="A108" s="8" t="s">
        <v>51</v>
      </c>
      <c r="B108" s="15" t="s">
        <v>172</v>
      </c>
      <c r="C108" s="10">
        <v>-1.1725000000000001</v>
      </c>
      <c r="D108" s="11">
        <v>-78.555000000000007</v>
      </c>
      <c r="E108" s="10">
        <v>-1</v>
      </c>
      <c r="F108" s="12">
        <v>-1</v>
      </c>
      <c r="G108" s="11">
        <v>-1</v>
      </c>
      <c r="H108" s="58">
        <v>-999</v>
      </c>
      <c r="I108" s="40" t="str">
        <f t="shared" si="7"/>
        <v/>
      </c>
      <c r="J108" s="24">
        <f t="shared" si="8"/>
        <v>-1.5</v>
      </c>
      <c r="K108" s="28" t="str">
        <f t="shared" si="9"/>
        <v/>
      </c>
    </row>
    <row r="109" spans="1:11" x14ac:dyDescent="0.3">
      <c r="A109" s="8" t="s">
        <v>52</v>
      </c>
      <c r="B109" s="15" t="s">
        <v>172</v>
      </c>
      <c r="C109" s="10">
        <v>-1.9808333333299999</v>
      </c>
      <c r="D109" s="11">
        <v>-79.068333333300004</v>
      </c>
      <c r="E109" s="10">
        <v>62.292763540199999</v>
      </c>
      <c r="F109" s="12">
        <v>27.334138830699999</v>
      </c>
      <c r="G109" s="11">
        <v>10.3730976291</v>
      </c>
      <c r="H109" s="58">
        <v>0.54974128331799998</v>
      </c>
      <c r="I109" s="40">
        <f t="shared" si="7"/>
        <v>0.54974128331799998</v>
      </c>
      <c r="J109" s="24">
        <f t="shared" si="8"/>
        <v>24.040167044450001</v>
      </c>
      <c r="K109" s="28" t="str">
        <f t="shared" si="9"/>
        <v>Moderada-</v>
      </c>
    </row>
    <row r="110" spans="1:11" x14ac:dyDescent="0.3">
      <c r="A110" s="8" t="s">
        <v>53</v>
      </c>
      <c r="B110" s="15" t="s">
        <v>172</v>
      </c>
      <c r="C110" s="10">
        <v>-1.7340277777799999</v>
      </c>
      <c r="D110" s="11">
        <v>-78.647777777800002</v>
      </c>
      <c r="E110" s="10">
        <v>-1</v>
      </c>
      <c r="F110" s="12">
        <v>-1</v>
      </c>
      <c r="G110" s="11">
        <v>-1</v>
      </c>
      <c r="H110" s="58">
        <v>-999</v>
      </c>
      <c r="I110" s="40" t="str">
        <f t="shared" si="7"/>
        <v/>
      </c>
      <c r="J110" s="24">
        <f t="shared" si="8"/>
        <v>-1.5</v>
      </c>
      <c r="K110" s="28" t="str">
        <f t="shared" si="9"/>
        <v/>
      </c>
    </row>
    <row r="111" spans="1:11" x14ac:dyDescent="0.3">
      <c r="A111" s="8" t="s">
        <v>54</v>
      </c>
      <c r="B111" s="15" t="s">
        <v>172</v>
      </c>
      <c r="C111" s="10">
        <v>-0.38061111111099999</v>
      </c>
      <c r="D111" s="11">
        <v>-78.141388888899996</v>
      </c>
      <c r="E111" s="10">
        <v>-1</v>
      </c>
      <c r="F111" s="12">
        <v>-1</v>
      </c>
      <c r="G111" s="11">
        <v>-1</v>
      </c>
      <c r="H111" s="58">
        <v>-999</v>
      </c>
      <c r="I111" s="40" t="str">
        <f t="shared" si="7"/>
        <v/>
      </c>
      <c r="J111" s="24">
        <f t="shared" si="8"/>
        <v>-1.5</v>
      </c>
      <c r="K111" s="28" t="str">
        <f t="shared" si="9"/>
        <v/>
      </c>
    </row>
    <row r="112" spans="1:11" x14ac:dyDescent="0.3">
      <c r="A112" s="8" t="s">
        <v>129</v>
      </c>
      <c r="B112" s="15" t="s">
        <v>172</v>
      </c>
      <c r="C112" s="10">
        <v>-1.3671111111100001</v>
      </c>
      <c r="D112" s="11">
        <v>-78.605500000000006</v>
      </c>
      <c r="E112" s="10">
        <v>18.252278627399999</v>
      </c>
      <c r="F112" s="12">
        <v>13.2594765218</v>
      </c>
      <c r="G112" s="11">
        <v>68.488244850800001</v>
      </c>
      <c r="H112" s="58">
        <v>0.257632470635</v>
      </c>
      <c r="I112" s="40">
        <f t="shared" si="7"/>
        <v>0.257632470635</v>
      </c>
      <c r="J112" s="24">
        <f t="shared" si="8"/>
        <v>75.117983111699999</v>
      </c>
      <c r="K112" s="28" t="str">
        <f t="shared" si="9"/>
        <v>Moderada+</v>
      </c>
    </row>
    <row r="113" spans="1:11" x14ac:dyDescent="0.3">
      <c r="A113" s="8" t="s">
        <v>55</v>
      </c>
      <c r="B113" s="15" t="s">
        <v>172</v>
      </c>
      <c r="C113" s="10">
        <v>-0.10866666666700001</v>
      </c>
      <c r="D113" s="11">
        <v>-78.298055555600001</v>
      </c>
      <c r="E113" s="10">
        <v>-1</v>
      </c>
      <c r="F113" s="12">
        <v>-1</v>
      </c>
      <c r="G113" s="11">
        <v>-1</v>
      </c>
      <c r="H113" s="58">
        <v>-999</v>
      </c>
      <c r="I113" s="40" t="str">
        <f t="shared" si="7"/>
        <v/>
      </c>
      <c r="J113" s="24">
        <f t="shared" si="8"/>
        <v>-1.5</v>
      </c>
      <c r="K113" s="28" t="str">
        <f t="shared" si="9"/>
        <v/>
      </c>
    </row>
    <row r="114" spans="1:11" x14ac:dyDescent="0.3">
      <c r="A114" s="8" t="s">
        <v>56</v>
      </c>
      <c r="B114" s="15" t="s">
        <v>172</v>
      </c>
      <c r="C114" s="10">
        <v>-9.8333333333329997E-2</v>
      </c>
      <c r="D114" s="11">
        <v>-78.420833333299996</v>
      </c>
      <c r="E114" s="10">
        <v>-1</v>
      </c>
      <c r="F114" s="12">
        <v>-1</v>
      </c>
      <c r="G114" s="11">
        <v>-1</v>
      </c>
      <c r="H114" s="58">
        <v>-999</v>
      </c>
      <c r="I114" s="40" t="str">
        <f t="shared" si="7"/>
        <v/>
      </c>
      <c r="J114" s="24">
        <f t="shared" si="8"/>
        <v>-1.5</v>
      </c>
      <c r="K114" s="28" t="str">
        <f t="shared" si="9"/>
        <v/>
      </c>
    </row>
    <row r="115" spans="1:11" x14ac:dyDescent="0.3">
      <c r="A115" s="8" t="s">
        <v>57</v>
      </c>
      <c r="B115" s="15" t="s">
        <v>172</v>
      </c>
      <c r="C115" s="10">
        <v>-0.159722222222</v>
      </c>
      <c r="D115" s="11">
        <v>-78.315277777800006</v>
      </c>
      <c r="E115" s="10">
        <v>-1</v>
      </c>
      <c r="F115" s="12">
        <v>-1</v>
      </c>
      <c r="G115" s="11">
        <v>-1</v>
      </c>
      <c r="H115" s="58">
        <v>-999</v>
      </c>
      <c r="I115" s="40" t="str">
        <f t="shared" si="7"/>
        <v/>
      </c>
      <c r="J115" s="24">
        <f t="shared" si="8"/>
        <v>-1.5</v>
      </c>
      <c r="K115" s="28" t="str">
        <f t="shared" si="9"/>
        <v/>
      </c>
    </row>
    <row r="116" spans="1:11" x14ac:dyDescent="0.3">
      <c r="A116" s="8" t="s">
        <v>58</v>
      </c>
      <c r="B116" s="15" t="s">
        <v>172</v>
      </c>
      <c r="C116" s="10">
        <v>-0.23055555555599999</v>
      </c>
      <c r="D116" s="11">
        <v>-79.248333333299996</v>
      </c>
      <c r="E116" s="10">
        <v>-1</v>
      </c>
      <c r="F116" s="12">
        <v>-1</v>
      </c>
      <c r="G116" s="11">
        <v>-1</v>
      </c>
      <c r="H116" s="58">
        <v>-999</v>
      </c>
      <c r="I116" s="40" t="str">
        <f t="shared" si="7"/>
        <v/>
      </c>
      <c r="J116" s="24">
        <f t="shared" si="8"/>
        <v>-1.5</v>
      </c>
      <c r="K116" s="28" t="str">
        <f t="shared" si="9"/>
        <v/>
      </c>
    </row>
    <row r="117" spans="1:11" x14ac:dyDescent="0.3">
      <c r="A117" s="8" t="s">
        <v>59</v>
      </c>
      <c r="B117" s="15" t="s">
        <v>172</v>
      </c>
      <c r="C117" s="10">
        <v>-0.431055555556</v>
      </c>
      <c r="D117" s="11">
        <v>-78.418555555599994</v>
      </c>
      <c r="E117" s="10">
        <v>-1</v>
      </c>
      <c r="F117" s="12">
        <v>-1</v>
      </c>
      <c r="G117" s="11">
        <v>-1</v>
      </c>
      <c r="H117" s="58">
        <v>-999</v>
      </c>
      <c r="I117" s="40" t="str">
        <f t="shared" si="7"/>
        <v/>
      </c>
      <c r="J117" s="24">
        <f t="shared" si="8"/>
        <v>-1.5</v>
      </c>
      <c r="K117" s="28" t="str">
        <f t="shared" si="9"/>
        <v/>
      </c>
    </row>
    <row r="118" spans="1:11" x14ac:dyDescent="0.3">
      <c r="A118" s="8" t="s">
        <v>60</v>
      </c>
      <c r="B118" s="15" t="s">
        <v>172</v>
      </c>
      <c r="C118" s="10">
        <v>-0.29175000000000001</v>
      </c>
      <c r="D118" s="11">
        <v>-78.624333333300001</v>
      </c>
      <c r="E118" s="10">
        <v>-1</v>
      </c>
      <c r="F118" s="12">
        <v>-1</v>
      </c>
      <c r="G118" s="11">
        <v>-1</v>
      </c>
      <c r="H118" s="58">
        <v>-999</v>
      </c>
      <c r="I118" s="40" t="str">
        <f t="shared" si="7"/>
        <v/>
      </c>
      <c r="J118" s="24">
        <f t="shared" si="8"/>
        <v>-1.5</v>
      </c>
      <c r="K118" s="28" t="str">
        <f t="shared" si="9"/>
        <v/>
      </c>
    </row>
    <row r="119" spans="1:11" x14ac:dyDescent="0.3">
      <c r="A119" s="8" t="s">
        <v>61</v>
      </c>
      <c r="B119" s="15" t="s">
        <v>172</v>
      </c>
      <c r="C119" s="10">
        <v>-0.425555555556</v>
      </c>
      <c r="D119" s="11">
        <v>-78.965000000000003</v>
      </c>
      <c r="E119" s="10">
        <v>-1</v>
      </c>
      <c r="F119" s="12">
        <v>-1</v>
      </c>
      <c r="G119" s="11">
        <v>-1</v>
      </c>
      <c r="H119" s="58">
        <v>-999</v>
      </c>
      <c r="I119" s="40" t="str">
        <f t="shared" si="7"/>
        <v/>
      </c>
      <c r="J119" s="24">
        <f t="shared" si="8"/>
        <v>-1.5</v>
      </c>
      <c r="K119" s="28" t="str">
        <f t="shared" si="9"/>
        <v/>
      </c>
    </row>
    <row r="120" spans="1:11" x14ac:dyDescent="0.3">
      <c r="A120" s="8" t="s">
        <v>62</v>
      </c>
      <c r="B120" s="15" t="s">
        <v>172</v>
      </c>
      <c r="C120" s="10">
        <v>-0.69655555555600002</v>
      </c>
      <c r="D120" s="11">
        <v>-78.884861111099994</v>
      </c>
      <c r="E120" s="10">
        <v>-1</v>
      </c>
      <c r="F120" s="12">
        <v>-1</v>
      </c>
      <c r="G120" s="11">
        <v>-1</v>
      </c>
      <c r="H120" s="58">
        <v>-999</v>
      </c>
      <c r="I120" s="40" t="str">
        <f t="shared" si="7"/>
        <v/>
      </c>
      <c r="J120" s="24">
        <f t="shared" si="8"/>
        <v>-1.5</v>
      </c>
      <c r="K120" s="28" t="str">
        <f t="shared" si="9"/>
        <v/>
      </c>
    </row>
    <row r="121" spans="1:11" x14ac:dyDescent="0.3">
      <c r="A121" s="8" t="s">
        <v>63</v>
      </c>
      <c r="B121" s="15" t="s">
        <v>172</v>
      </c>
      <c r="C121" s="10">
        <v>-0.525277777778</v>
      </c>
      <c r="D121" s="11">
        <v>-78.444166666699999</v>
      </c>
      <c r="E121" s="10">
        <v>-1</v>
      </c>
      <c r="F121" s="12">
        <v>-1</v>
      </c>
      <c r="G121" s="11">
        <v>-1</v>
      </c>
      <c r="H121" s="58">
        <v>-999</v>
      </c>
      <c r="I121" s="40" t="str">
        <f t="shared" si="7"/>
        <v/>
      </c>
      <c r="J121" s="24">
        <f t="shared" si="8"/>
        <v>-1.5</v>
      </c>
      <c r="K121" s="28" t="str">
        <f t="shared" si="9"/>
        <v/>
      </c>
    </row>
    <row r="122" spans="1:11" x14ac:dyDescent="0.3">
      <c r="A122" s="8" t="s">
        <v>64</v>
      </c>
      <c r="B122" s="15" t="s">
        <v>172</v>
      </c>
      <c r="C122" s="10">
        <v>-1.0713888888900001</v>
      </c>
      <c r="D122" s="11">
        <v>-78.702777777799994</v>
      </c>
      <c r="E122" s="10">
        <v>-1</v>
      </c>
      <c r="F122" s="12">
        <v>-1</v>
      </c>
      <c r="G122" s="11">
        <v>-1</v>
      </c>
      <c r="H122" s="58">
        <v>-999</v>
      </c>
      <c r="I122" s="40" t="str">
        <f t="shared" si="7"/>
        <v/>
      </c>
      <c r="J122" s="24">
        <f t="shared" si="8"/>
        <v>-1.5</v>
      </c>
      <c r="K122" s="28" t="str">
        <f t="shared" si="9"/>
        <v/>
      </c>
    </row>
    <row r="123" spans="1:11" x14ac:dyDescent="0.3">
      <c r="A123" s="8" t="s">
        <v>65</v>
      </c>
      <c r="B123" s="15" t="s">
        <v>172</v>
      </c>
      <c r="C123" s="10">
        <v>-1.11638888889</v>
      </c>
      <c r="D123" s="11">
        <v>-79.086111111099996</v>
      </c>
      <c r="E123" s="10">
        <v>-1</v>
      </c>
      <c r="F123" s="12">
        <v>-1</v>
      </c>
      <c r="G123" s="11">
        <v>-1</v>
      </c>
      <c r="H123" s="58">
        <v>-999</v>
      </c>
      <c r="I123" s="40" t="str">
        <f t="shared" si="7"/>
        <v/>
      </c>
      <c r="J123" s="24">
        <f t="shared" si="8"/>
        <v>-1.5</v>
      </c>
      <c r="K123" s="28" t="str">
        <f t="shared" si="9"/>
        <v/>
      </c>
    </row>
    <row r="124" spans="1:11" x14ac:dyDescent="0.3">
      <c r="A124" s="8" t="s">
        <v>66</v>
      </c>
      <c r="B124" s="15" t="s">
        <v>172</v>
      </c>
      <c r="C124" s="10">
        <v>-0.72194444444399997</v>
      </c>
      <c r="D124" s="11">
        <v>-78.627499999999998</v>
      </c>
      <c r="E124" s="10">
        <v>-1</v>
      </c>
      <c r="F124" s="12">
        <v>-1</v>
      </c>
      <c r="G124" s="11">
        <v>-1</v>
      </c>
      <c r="H124" s="58">
        <v>-999</v>
      </c>
      <c r="I124" s="40" t="str">
        <f t="shared" si="7"/>
        <v/>
      </c>
      <c r="J124" s="24">
        <f t="shared" si="8"/>
        <v>-1.5</v>
      </c>
      <c r="K124" s="28" t="str">
        <f t="shared" si="9"/>
        <v/>
      </c>
    </row>
    <row r="125" spans="1:11" x14ac:dyDescent="0.3">
      <c r="A125" s="8" t="s">
        <v>67</v>
      </c>
      <c r="B125" s="15" t="s">
        <v>172</v>
      </c>
      <c r="C125" s="10">
        <v>-1.30452777778</v>
      </c>
      <c r="D125" s="11">
        <v>-78.732805555599995</v>
      </c>
      <c r="E125" s="10">
        <v>-1</v>
      </c>
      <c r="F125" s="12">
        <v>-1</v>
      </c>
      <c r="G125" s="11">
        <v>-1</v>
      </c>
      <c r="H125" s="58">
        <v>-999</v>
      </c>
      <c r="I125" s="40" t="str">
        <f t="shared" si="7"/>
        <v/>
      </c>
      <c r="J125" s="24">
        <f t="shared" si="8"/>
        <v>-1.5</v>
      </c>
      <c r="K125" s="28" t="str">
        <f t="shared" si="9"/>
        <v/>
      </c>
    </row>
    <row r="126" spans="1:11" x14ac:dyDescent="0.3">
      <c r="A126" s="8" t="s">
        <v>68</v>
      </c>
      <c r="B126" s="15" t="s">
        <v>172</v>
      </c>
      <c r="C126" s="10">
        <v>-1.3483333333300001</v>
      </c>
      <c r="D126" s="11">
        <v>-78.670277777799996</v>
      </c>
      <c r="E126" s="10">
        <v>-1</v>
      </c>
      <c r="F126" s="12">
        <v>-1</v>
      </c>
      <c r="G126" s="11">
        <v>-1</v>
      </c>
      <c r="H126" s="58">
        <v>-999</v>
      </c>
      <c r="I126" s="40" t="str">
        <f t="shared" si="7"/>
        <v/>
      </c>
      <c r="J126" s="24">
        <f t="shared" si="8"/>
        <v>-1.5</v>
      </c>
      <c r="K126" s="28" t="str">
        <f t="shared" si="9"/>
        <v/>
      </c>
    </row>
    <row r="127" spans="1:11" x14ac:dyDescent="0.3">
      <c r="A127" s="8" t="s">
        <v>69</v>
      </c>
      <c r="B127" s="15" t="s">
        <v>172</v>
      </c>
      <c r="C127" s="10">
        <v>-1.4011111111100001</v>
      </c>
      <c r="D127" s="11">
        <v>-78.295277777799996</v>
      </c>
      <c r="E127" s="10">
        <v>-1</v>
      </c>
      <c r="F127" s="12">
        <v>-1</v>
      </c>
      <c r="G127" s="11">
        <v>-1</v>
      </c>
      <c r="H127" s="58">
        <v>-999</v>
      </c>
      <c r="I127" s="40" t="str">
        <f t="shared" si="7"/>
        <v/>
      </c>
      <c r="J127" s="24">
        <f t="shared" ref="J127:J160" si="10">E127*$M$3+F127*$N$3+G127*$O$3</f>
        <v>-1.5</v>
      </c>
      <c r="K127" s="28" t="str">
        <f t="shared" ref="K127:K158" si="11">IF(I127="","",IF(J127&lt;0,"",IF(AND(J127&lt;13.33,J127&gt;=0),"Alta-",IF(AND(J127&lt;26.66,J127&gt;=13.33),"Moderada-",IF(AND(J127&lt;40,J127&gt;=26.66),"Ligera-",IF(AND(J127&lt;60,J127&gt;=40),"Normal",IF(AND(J127&lt;73.33,J127&gt;=60),"Ligera+",IF(AND(J127&lt;86.66,J127&gt;=73.33),"Moderada+","Alta+"))))))))</f>
        <v/>
      </c>
    </row>
    <row r="128" spans="1:11" x14ac:dyDescent="0.3">
      <c r="A128" s="8" t="s">
        <v>70</v>
      </c>
      <c r="B128" s="15" t="s">
        <v>172</v>
      </c>
      <c r="C128" s="10">
        <v>-1.39072222222</v>
      </c>
      <c r="D128" s="11">
        <v>-78.530933333299998</v>
      </c>
      <c r="E128" s="10">
        <v>-1</v>
      </c>
      <c r="F128" s="12">
        <v>-1</v>
      </c>
      <c r="G128" s="11">
        <v>-1</v>
      </c>
      <c r="H128" s="58">
        <v>-999</v>
      </c>
      <c r="I128" s="40" t="str">
        <f t="shared" si="7"/>
        <v/>
      </c>
      <c r="J128" s="24">
        <f t="shared" si="10"/>
        <v>-1.5</v>
      </c>
      <c r="K128" s="28" t="str">
        <f t="shared" si="11"/>
        <v/>
      </c>
    </row>
    <row r="129" spans="1:11" x14ac:dyDescent="0.3">
      <c r="A129" s="8" t="s">
        <v>71</v>
      </c>
      <c r="B129" s="15" t="s">
        <v>172</v>
      </c>
      <c r="C129" s="10">
        <v>-1.4044722222199999</v>
      </c>
      <c r="D129" s="11">
        <v>-79.022111111100003</v>
      </c>
      <c r="E129" s="10">
        <v>-1</v>
      </c>
      <c r="F129" s="12">
        <v>-1</v>
      </c>
      <c r="G129" s="11">
        <v>-1</v>
      </c>
      <c r="H129" s="58">
        <v>-999</v>
      </c>
      <c r="I129" s="40" t="str">
        <f t="shared" ref="I129:I153" si="12">IF(H129&gt;=0.2, H129, "")</f>
        <v/>
      </c>
      <c r="J129" s="24">
        <f t="shared" si="10"/>
        <v>-1.5</v>
      </c>
      <c r="K129" s="28" t="str">
        <f t="shared" si="11"/>
        <v/>
      </c>
    </row>
    <row r="130" spans="1:11" x14ac:dyDescent="0.3">
      <c r="A130" s="8" t="s">
        <v>72</v>
      </c>
      <c r="B130" s="15" t="s">
        <v>172</v>
      </c>
      <c r="C130" s="10">
        <v>-2.00047222222</v>
      </c>
      <c r="D130" s="11">
        <v>-78.972222222200003</v>
      </c>
      <c r="E130" s="10">
        <v>-1</v>
      </c>
      <c r="F130" s="12">
        <v>-1</v>
      </c>
      <c r="G130" s="11">
        <v>-1</v>
      </c>
      <c r="H130" s="58">
        <v>-999</v>
      </c>
      <c r="I130" s="40" t="str">
        <f t="shared" si="12"/>
        <v/>
      </c>
      <c r="J130" s="24">
        <f t="shared" si="10"/>
        <v>-1.5</v>
      </c>
      <c r="K130" s="28" t="str">
        <f t="shared" si="11"/>
        <v/>
      </c>
    </row>
    <row r="131" spans="1:11" x14ac:dyDescent="0.3">
      <c r="A131" s="8" t="s">
        <v>73</v>
      </c>
      <c r="B131" s="15" t="s">
        <v>172</v>
      </c>
      <c r="C131" s="10">
        <v>-1.63225</v>
      </c>
      <c r="D131" s="11">
        <v>-78.782666666699996</v>
      </c>
      <c r="E131" s="10">
        <v>-1</v>
      </c>
      <c r="F131" s="12">
        <v>-1</v>
      </c>
      <c r="G131" s="11">
        <v>-1</v>
      </c>
      <c r="H131" s="58">
        <v>-999</v>
      </c>
      <c r="I131" s="40" t="str">
        <f t="shared" si="12"/>
        <v/>
      </c>
      <c r="J131" s="24">
        <f t="shared" si="10"/>
        <v>-1.5</v>
      </c>
      <c r="K131" s="28" t="str">
        <f t="shared" si="11"/>
        <v/>
      </c>
    </row>
    <row r="132" spans="1:11" x14ac:dyDescent="0.3">
      <c r="A132" s="8" t="s">
        <v>74</v>
      </c>
      <c r="B132" s="15" t="s">
        <v>172</v>
      </c>
      <c r="C132" s="10">
        <v>-1.90777777778</v>
      </c>
      <c r="D132" s="11">
        <v>-78.640833333299994</v>
      </c>
      <c r="E132" s="10">
        <v>-1</v>
      </c>
      <c r="F132" s="12">
        <v>-1</v>
      </c>
      <c r="G132" s="11">
        <v>-1</v>
      </c>
      <c r="H132" s="58">
        <v>-999</v>
      </c>
      <c r="I132" s="40" t="str">
        <f t="shared" si="12"/>
        <v/>
      </c>
      <c r="J132" s="24">
        <f t="shared" si="10"/>
        <v>-1.5</v>
      </c>
      <c r="K132" s="28" t="str">
        <f t="shared" si="11"/>
        <v/>
      </c>
    </row>
    <row r="133" spans="1:11" x14ac:dyDescent="0.3">
      <c r="A133" s="8" t="s">
        <v>75</v>
      </c>
      <c r="B133" s="15" t="s">
        <v>172</v>
      </c>
      <c r="C133" s="10">
        <v>-1.88333333333</v>
      </c>
      <c r="D133" s="11">
        <v>-78.483333333299996</v>
      </c>
      <c r="E133" s="10">
        <v>-1</v>
      </c>
      <c r="F133" s="12">
        <v>-1</v>
      </c>
      <c r="G133" s="11">
        <v>-1</v>
      </c>
      <c r="H133" s="58">
        <v>-999</v>
      </c>
      <c r="I133" s="40" t="str">
        <f t="shared" si="12"/>
        <v/>
      </c>
      <c r="J133" s="24">
        <f t="shared" si="10"/>
        <v>-1.5</v>
      </c>
      <c r="K133" s="28" t="str">
        <f t="shared" si="11"/>
        <v/>
      </c>
    </row>
    <row r="134" spans="1:11" x14ac:dyDescent="0.3">
      <c r="A134" s="8" t="s">
        <v>76</v>
      </c>
      <c r="B134" s="15" t="s">
        <v>172</v>
      </c>
      <c r="C134" s="10">
        <v>-1.94194444444</v>
      </c>
      <c r="D134" s="11">
        <v>-78.98</v>
      </c>
      <c r="E134" s="10">
        <v>-1</v>
      </c>
      <c r="F134" s="12">
        <v>-1</v>
      </c>
      <c r="G134" s="11">
        <v>-1</v>
      </c>
      <c r="H134" s="58">
        <v>-999</v>
      </c>
      <c r="I134" s="40" t="str">
        <f t="shared" si="12"/>
        <v/>
      </c>
      <c r="J134" s="24">
        <f t="shared" si="10"/>
        <v>-1.5</v>
      </c>
      <c r="K134" s="28" t="str">
        <f t="shared" si="11"/>
        <v/>
      </c>
    </row>
    <row r="135" spans="1:11" x14ac:dyDescent="0.3">
      <c r="A135" s="8" t="s">
        <v>77</v>
      </c>
      <c r="B135" s="15" t="s">
        <v>172</v>
      </c>
      <c r="C135" s="10">
        <v>-1.8072222222200001</v>
      </c>
      <c r="D135" s="11">
        <v>-78.995972222199995</v>
      </c>
      <c r="E135" s="10">
        <v>-1</v>
      </c>
      <c r="F135" s="12">
        <v>-1</v>
      </c>
      <c r="G135" s="11">
        <v>-1</v>
      </c>
      <c r="H135" s="58">
        <v>-999</v>
      </c>
      <c r="I135" s="40" t="str">
        <f t="shared" si="12"/>
        <v/>
      </c>
      <c r="J135" s="24">
        <f t="shared" si="10"/>
        <v>-1.5</v>
      </c>
      <c r="K135" s="28" t="str">
        <f t="shared" si="11"/>
        <v/>
      </c>
    </row>
    <row r="136" spans="1:11" x14ac:dyDescent="0.3">
      <c r="A136" s="8" t="s">
        <v>78</v>
      </c>
      <c r="B136" s="15" t="s">
        <v>172</v>
      </c>
      <c r="C136" s="10">
        <v>-1.8277777777799999</v>
      </c>
      <c r="D136" s="11">
        <v>-78.882499999999993</v>
      </c>
      <c r="E136" s="10">
        <v>-1</v>
      </c>
      <c r="F136" s="12">
        <v>-1</v>
      </c>
      <c r="G136" s="11">
        <v>-1</v>
      </c>
      <c r="H136" s="58">
        <v>-999</v>
      </c>
      <c r="I136" s="40" t="str">
        <f t="shared" si="12"/>
        <v/>
      </c>
      <c r="J136" s="24">
        <f t="shared" si="10"/>
        <v>-1.5</v>
      </c>
      <c r="K136" s="28" t="str">
        <f t="shared" si="11"/>
        <v/>
      </c>
    </row>
    <row r="137" spans="1:11" x14ac:dyDescent="0.3">
      <c r="A137" s="8" t="s">
        <v>79</v>
      </c>
      <c r="B137" s="15" t="s">
        <v>172</v>
      </c>
      <c r="C137" s="10">
        <v>-0.38500000000000001</v>
      </c>
      <c r="D137" s="11">
        <v>-77.819999999999993</v>
      </c>
      <c r="E137" s="10">
        <v>-1</v>
      </c>
      <c r="F137" s="12">
        <v>-1</v>
      </c>
      <c r="G137" s="11">
        <v>-1</v>
      </c>
      <c r="H137" s="58">
        <v>-999</v>
      </c>
      <c r="I137" s="40" t="str">
        <f t="shared" si="12"/>
        <v/>
      </c>
      <c r="J137" s="24">
        <f t="shared" si="10"/>
        <v>-1.5</v>
      </c>
      <c r="K137" s="28" t="str">
        <f t="shared" si="11"/>
        <v/>
      </c>
    </row>
    <row r="138" spans="1:11" x14ac:dyDescent="0.3">
      <c r="A138" s="8" t="s">
        <v>80</v>
      </c>
      <c r="B138" s="15" t="s">
        <v>172</v>
      </c>
      <c r="C138" s="10">
        <v>0.25833333333300001</v>
      </c>
      <c r="D138" s="11">
        <v>-78.4008333333</v>
      </c>
      <c r="E138" s="10">
        <v>51.617768348399999</v>
      </c>
      <c r="F138" s="12">
        <v>30.8412423995</v>
      </c>
      <c r="G138" s="11">
        <v>17.540989251999999</v>
      </c>
      <c r="H138" s="59">
        <v>0.43718978627999999</v>
      </c>
      <c r="I138" s="40">
        <f t="shared" si="12"/>
        <v>0.43718978627999999</v>
      </c>
      <c r="J138" s="24">
        <f t="shared" si="10"/>
        <v>32.961610451749998</v>
      </c>
      <c r="K138" s="28" t="str">
        <f t="shared" si="11"/>
        <v>Ligera-</v>
      </c>
    </row>
    <row r="139" spans="1:11" x14ac:dyDescent="0.3">
      <c r="A139" s="8" t="s">
        <v>81</v>
      </c>
      <c r="B139" s="15" t="s">
        <v>172</v>
      </c>
      <c r="C139" s="10">
        <v>0.35361111111100002</v>
      </c>
      <c r="D139" s="11">
        <v>-78.227500000000006</v>
      </c>
      <c r="E139" s="10">
        <v>-1</v>
      </c>
      <c r="F139" s="12">
        <v>-1</v>
      </c>
      <c r="G139" s="11">
        <v>-1</v>
      </c>
      <c r="H139" s="58">
        <v>-999</v>
      </c>
      <c r="I139" s="40" t="str">
        <f t="shared" si="12"/>
        <v/>
      </c>
      <c r="J139" s="24">
        <f t="shared" si="10"/>
        <v>-1.5</v>
      </c>
      <c r="K139" s="28" t="str">
        <f t="shared" si="11"/>
        <v/>
      </c>
    </row>
    <row r="140" spans="1:11" x14ac:dyDescent="0.3">
      <c r="A140" s="8" t="s">
        <v>130</v>
      </c>
      <c r="B140" s="15" t="s">
        <v>172</v>
      </c>
      <c r="C140" s="10">
        <v>0.33333333333300003</v>
      </c>
      <c r="D140" s="11">
        <v>-78.099999999999994</v>
      </c>
      <c r="E140" s="10">
        <v>-1</v>
      </c>
      <c r="F140" s="12">
        <v>-1</v>
      </c>
      <c r="G140" s="11">
        <v>-1</v>
      </c>
      <c r="H140" s="58">
        <v>-999</v>
      </c>
      <c r="I140" s="40" t="str">
        <f t="shared" si="12"/>
        <v/>
      </c>
      <c r="J140" s="24">
        <f t="shared" si="10"/>
        <v>-1.5</v>
      </c>
      <c r="K140" s="28" t="str">
        <f t="shared" si="11"/>
        <v/>
      </c>
    </row>
    <row r="141" spans="1:11" x14ac:dyDescent="0.3">
      <c r="A141" s="8" t="s">
        <v>131</v>
      </c>
      <c r="B141" s="15" t="s">
        <v>172</v>
      </c>
      <c r="C141" s="10">
        <v>0.81666666666700005</v>
      </c>
      <c r="D141" s="11">
        <v>-77.7</v>
      </c>
      <c r="E141" s="10">
        <v>-1</v>
      </c>
      <c r="F141" s="12">
        <v>-1</v>
      </c>
      <c r="G141" s="11">
        <v>-1</v>
      </c>
      <c r="H141" s="58">
        <v>-999</v>
      </c>
      <c r="I141" s="40" t="str">
        <f t="shared" si="12"/>
        <v/>
      </c>
      <c r="J141" s="24">
        <f t="shared" si="10"/>
        <v>-1.5</v>
      </c>
      <c r="K141" s="28" t="str">
        <f t="shared" si="11"/>
        <v/>
      </c>
    </row>
    <row r="142" spans="1:11" x14ac:dyDescent="0.3">
      <c r="A142" s="8" t="s">
        <v>82</v>
      </c>
      <c r="B142" s="15" t="s">
        <v>172</v>
      </c>
      <c r="C142" s="10">
        <v>0.68416666666699999</v>
      </c>
      <c r="D142" s="11">
        <v>-77.611666666700003</v>
      </c>
      <c r="E142" s="10">
        <v>-1</v>
      </c>
      <c r="F142" s="12">
        <v>-1</v>
      </c>
      <c r="G142" s="11">
        <v>-1</v>
      </c>
      <c r="H142" s="58">
        <v>-999</v>
      </c>
      <c r="I142" s="40" t="str">
        <f t="shared" si="12"/>
        <v/>
      </c>
      <c r="J142" s="24">
        <f t="shared" si="10"/>
        <v>-1.5</v>
      </c>
      <c r="K142" s="28" t="str">
        <f t="shared" si="11"/>
        <v/>
      </c>
    </row>
    <row r="143" spans="1:11" x14ac:dyDescent="0.3">
      <c r="A143" s="8" t="s">
        <v>83</v>
      </c>
      <c r="B143" s="15" t="s">
        <v>172</v>
      </c>
      <c r="C143" s="10">
        <v>0.61894444444399999</v>
      </c>
      <c r="D143" s="11">
        <v>-77.944833333299997</v>
      </c>
      <c r="E143" s="10">
        <v>34.911241404499997</v>
      </c>
      <c r="F143" s="12">
        <v>57.160997486299998</v>
      </c>
      <c r="G143" s="11">
        <v>7.9277611092000004</v>
      </c>
      <c r="H143" s="58">
        <v>0.71438877397</v>
      </c>
      <c r="I143" s="40">
        <f t="shared" si="12"/>
        <v>0.71438877397</v>
      </c>
      <c r="J143" s="24">
        <f t="shared" si="10"/>
        <v>36.508259852350001</v>
      </c>
      <c r="K143" s="28" t="str">
        <f t="shared" si="11"/>
        <v>Ligera-</v>
      </c>
    </row>
    <row r="144" spans="1:11" x14ac:dyDescent="0.3">
      <c r="A144" s="8" t="s">
        <v>84</v>
      </c>
      <c r="B144" s="15" t="s">
        <v>172</v>
      </c>
      <c r="C144" s="10">
        <v>0.60416666666700003</v>
      </c>
      <c r="D144" s="11">
        <v>-77.819444444400006</v>
      </c>
      <c r="E144" s="10">
        <v>26.9209731236</v>
      </c>
      <c r="F144" s="12">
        <v>18.2193396479</v>
      </c>
      <c r="G144" s="11">
        <v>54.859687228399999</v>
      </c>
      <c r="H144" s="58">
        <v>0.54729202482100003</v>
      </c>
      <c r="I144" s="40">
        <f t="shared" si="12"/>
        <v>0.54729202482100003</v>
      </c>
      <c r="J144" s="24">
        <f t="shared" si="10"/>
        <v>63.969357052349999</v>
      </c>
      <c r="K144" s="28" t="str">
        <f t="shared" si="11"/>
        <v>Ligera+</v>
      </c>
    </row>
    <row r="145" spans="1:11" x14ac:dyDescent="0.3">
      <c r="A145" s="8" t="s">
        <v>85</v>
      </c>
      <c r="B145" s="15" t="s">
        <v>172</v>
      </c>
      <c r="C145" s="10">
        <v>0.243333333333</v>
      </c>
      <c r="D145" s="11">
        <v>-78.25</v>
      </c>
      <c r="E145" s="10">
        <v>23.685372390200001</v>
      </c>
      <c r="F145" s="12">
        <v>69.567251518399999</v>
      </c>
      <c r="G145" s="11">
        <v>6.7473760913999996</v>
      </c>
      <c r="H145" s="58">
        <v>0.80082319900800003</v>
      </c>
      <c r="I145" s="40">
        <f t="shared" si="12"/>
        <v>0.80082319900800003</v>
      </c>
      <c r="J145" s="24">
        <f t="shared" si="10"/>
        <v>41.531001850599999</v>
      </c>
      <c r="K145" s="28" t="str">
        <f t="shared" si="11"/>
        <v>Normal</v>
      </c>
    </row>
    <row r="146" spans="1:11" x14ac:dyDescent="0.3">
      <c r="A146" s="8" t="s">
        <v>86</v>
      </c>
      <c r="B146" s="15" t="s">
        <v>172</v>
      </c>
      <c r="C146" s="10">
        <v>0.60727777777799996</v>
      </c>
      <c r="D146" s="11">
        <v>-78.135333333299997</v>
      </c>
      <c r="E146" s="10">
        <v>-1</v>
      </c>
      <c r="F146" s="12">
        <v>-1</v>
      </c>
      <c r="G146" s="11">
        <v>-1</v>
      </c>
      <c r="H146" s="58">
        <v>-999</v>
      </c>
      <c r="I146" s="40" t="str">
        <f t="shared" si="12"/>
        <v/>
      </c>
      <c r="J146" s="24">
        <f t="shared" si="10"/>
        <v>-1.5</v>
      </c>
      <c r="K146" s="28" t="str">
        <f t="shared" si="11"/>
        <v/>
      </c>
    </row>
    <row r="147" spans="1:11" x14ac:dyDescent="0.3">
      <c r="A147" s="8" t="s">
        <v>87</v>
      </c>
      <c r="B147" s="15" t="s">
        <v>172</v>
      </c>
      <c r="C147" s="10">
        <v>0.65641666666700005</v>
      </c>
      <c r="D147" s="11">
        <v>-77.720333333300005</v>
      </c>
      <c r="E147" s="10">
        <v>-1</v>
      </c>
      <c r="F147" s="12">
        <v>-1</v>
      </c>
      <c r="G147" s="11">
        <v>-1</v>
      </c>
      <c r="H147" s="58">
        <v>-999</v>
      </c>
      <c r="I147" s="40" t="str">
        <f t="shared" si="12"/>
        <v/>
      </c>
      <c r="J147" s="24">
        <f t="shared" si="10"/>
        <v>-1.5</v>
      </c>
      <c r="K147" s="28" t="str">
        <f t="shared" si="11"/>
        <v/>
      </c>
    </row>
    <row r="148" spans="1:11" x14ac:dyDescent="0.3">
      <c r="A148" s="8" t="s">
        <v>88</v>
      </c>
      <c r="B148" s="15" t="s">
        <v>172</v>
      </c>
      <c r="C148" s="10">
        <v>0.30166666666699998</v>
      </c>
      <c r="D148" s="11">
        <v>-77.981666666699994</v>
      </c>
      <c r="E148" s="10">
        <v>-1</v>
      </c>
      <c r="F148" s="12">
        <v>-1</v>
      </c>
      <c r="G148" s="11">
        <v>-1</v>
      </c>
      <c r="H148" s="58">
        <v>-999</v>
      </c>
      <c r="I148" s="40" t="str">
        <f t="shared" si="12"/>
        <v/>
      </c>
      <c r="J148" s="24">
        <f t="shared" si="10"/>
        <v>-1.5</v>
      </c>
      <c r="K148" s="28" t="str">
        <f t="shared" si="11"/>
        <v/>
      </c>
    </row>
    <row r="149" spans="1:11" x14ac:dyDescent="0.3">
      <c r="A149" s="8" t="s">
        <v>89</v>
      </c>
      <c r="B149" s="15" t="s">
        <v>172</v>
      </c>
      <c r="C149" s="10">
        <v>0.50222222222199997</v>
      </c>
      <c r="D149" s="11">
        <v>-78.192777777800003</v>
      </c>
      <c r="E149" s="10">
        <v>-1</v>
      </c>
      <c r="F149" s="12">
        <v>-1</v>
      </c>
      <c r="G149" s="11">
        <v>-1</v>
      </c>
      <c r="H149" s="58">
        <v>-999</v>
      </c>
      <c r="I149" s="40" t="str">
        <f t="shared" si="12"/>
        <v/>
      </c>
      <c r="J149" s="24">
        <f t="shared" si="10"/>
        <v>-1.5</v>
      </c>
      <c r="K149" s="28" t="str">
        <f t="shared" si="11"/>
        <v/>
      </c>
    </row>
    <row r="150" spans="1:11" x14ac:dyDescent="0.3">
      <c r="A150" s="8" t="s">
        <v>90</v>
      </c>
      <c r="B150" s="15" t="s">
        <v>172</v>
      </c>
      <c r="C150" s="10">
        <v>0.43355555555600001</v>
      </c>
      <c r="D150" s="11">
        <v>-78.009527777800002</v>
      </c>
      <c r="E150" s="10">
        <v>-1</v>
      </c>
      <c r="F150" s="12">
        <v>-1</v>
      </c>
      <c r="G150" s="11">
        <v>-1</v>
      </c>
      <c r="H150" s="58">
        <v>-999</v>
      </c>
      <c r="I150" s="40" t="str">
        <f t="shared" si="12"/>
        <v/>
      </c>
      <c r="J150" s="24">
        <f t="shared" si="10"/>
        <v>-1.5</v>
      </c>
      <c r="K150" s="28" t="str">
        <f t="shared" si="11"/>
        <v/>
      </c>
    </row>
    <row r="151" spans="1:11" x14ac:dyDescent="0.3">
      <c r="A151" s="8" t="s">
        <v>91</v>
      </c>
      <c r="B151" s="15" t="s">
        <v>172</v>
      </c>
      <c r="C151" s="10">
        <v>0.38972222222199998</v>
      </c>
      <c r="D151" s="11">
        <v>-77.941166666699999</v>
      </c>
      <c r="E151" s="10">
        <v>-1</v>
      </c>
      <c r="F151" s="12">
        <v>-1</v>
      </c>
      <c r="G151" s="11">
        <v>-1</v>
      </c>
      <c r="H151" s="58">
        <v>-999</v>
      </c>
      <c r="I151" s="40" t="str">
        <f t="shared" si="12"/>
        <v/>
      </c>
      <c r="J151" s="24">
        <f t="shared" si="10"/>
        <v>-1.5</v>
      </c>
      <c r="K151" s="28" t="str">
        <f t="shared" si="11"/>
        <v/>
      </c>
    </row>
    <row r="152" spans="1:11" x14ac:dyDescent="0.3">
      <c r="A152" s="8" t="s">
        <v>92</v>
      </c>
      <c r="B152" s="15" t="s">
        <v>172</v>
      </c>
      <c r="C152" s="10">
        <v>0.30499999999999999</v>
      </c>
      <c r="D152" s="11">
        <v>-78.2686111111</v>
      </c>
      <c r="E152" s="10">
        <v>-1</v>
      </c>
      <c r="F152" s="12">
        <v>-1</v>
      </c>
      <c r="G152" s="11">
        <v>-1</v>
      </c>
      <c r="H152" s="58">
        <v>-999</v>
      </c>
      <c r="I152" s="40" t="str">
        <f t="shared" si="12"/>
        <v/>
      </c>
      <c r="J152" s="24">
        <f t="shared" si="10"/>
        <v>-1.5</v>
      </c>
      <c r="K152" s="28" t="str">
        <f t="shared" si="11"/>
        <v/>
      </c>
    </row>
    <row r="153" spans="1:11" x14ac:dyDescent="0.3">
      <c r="A153" s="8" t="s">
        <v>93</v>
      </c>
      <c r="B153" s="15" t="s">
        <v>172</v>
      </c>
      <c r="C153" s="10">
        <v>0.35499999999999998</v>
      </c>
      <c r="D153" s="11">
        <v>-78.513611111100005</v>
      </c>
      <c r="E153" s="10">
        <v>-1</v>
      </c>
      <c r="F153" s="12">
        <v>-1</v>
      </c>
      <c r="G153" s="11">
        <v>-1</v>
      </c>
      <c r="H153" s="58">
        <v>-999</v>
      </c>
      <c r="I153" s="40" t="str">
        <f t="shared" si="12"/>
        <v/>
      </c>
      <c r="J153" s="24">
        <f t="shared" si="10"/>
        <v>-1.5</v>
      </c>
      <c r="K153" s="28" t="str">
        <f t="shared" si="11"/>
        <v/>
      </c>
    </row>
    <row r="154" spans="1:11" x14ac:dyDescent="0.3">
      <c r="A154" s="8" t="s">
        <v>94</v>
      </c>
      <c r="B154" s="15" t="s">
        <v>172</v>
      </c>
      <c r="C154" s="10">
        <v>0.21138888888900001</v>
      </c>
      <c r="D154" s="11">
        <v>-78.166111111099994</v>
      </c>
      <c r="E154" s="10">
        <v>-1</v>
      </c>
      <c r="F154" s="12">
        <v>-1</v>
      </c>
      <c r="G154" s="11">
        <v>-1</v>
      </c>
      <c r="H154" s="58">
        <v>-999</v>
      </c>
      <c r="I154" s="40" t="str">
        <f t="shared" ref="I154:I158" si="13">IF(H154&gt;=0.2, H154, "")</f>
        <v/>
      </c>
      <c r="J154" s="24">
        <f t="shared" si="10"/>
        <v>-1.5</v>
      </c>
      <c r="K154" s="28" t="str">
        <f t="shared" si="11"/>
        <v/>
      </c>
    </row>
    <row r="155" spans="1:11" x14ac:dyDescent="0.3">
      <c r="A155" s="8" t="s">
        <v>95</v>
      </c>
      <c r="B155" s="15" t="s">
        <v>172</v>
      </c>
      <c r="C155" s="10">
        <v>0.31713888888899999</v>
      </c>
      <c r="D155" s="11">
        <v>-77.914694444399998</v>
      </c>
      <c r="E155" s="10">
        <v>-1</v>
      </c>
      <c r="F155" s="12">
        <v>-1</v>
      </c>
      <c r="G155" s="11">
        <v>-1</v>
      </c>
      <c r="H155" s="58">
        <v>-999</v>
      </c>
      <c r="I155" s="40" t="str">
        <f t="shared" si="13"/>
        <v/>
      </c>
      <c r="J155" s="24">
        <f t="shared" si="10"/>
        <v>-1.5</v>
      </c>
      <c r="K155" s="28" t="str">
        <f t="shared" si="11"/>
        <v/>
      </c>
    </row>
    <row r="156" spans="1:11" x14ac:dyDescent="0.3">
      <c r="A156" s="9" t="s">
        <v>96</v>
      </c>
      <c r="B156" s="15" t="s">
        <v>172</v>
      </c>
      <c r="C156" s="10">
        <v>0.23722222222200001</v>
      </c>
      <c r="D156" s="11">
        <v>-78.749166666700006</v>
      </c>
      <c r="E156" s="10">
        <v>-1</v>
      </c>
      <c r="F156" s="12">
        <v>-1</v>
      </c>
      <c r="G156" s="11">
        <v>-1</v>
      </c>
      <c r="H156" s="58">
        <v>-999</v>
      </c>
      <c r="I156" s="40" t="str">
        <f t="shared" si="13"/>
        <v/>
      </c>
      <c r="J156" s="24">
        <f t="shared" si="10"/>
        <v>-1.5</v>
      </c>
      <c r="K156" s="28" t="str">
        <f t="shared" si="11"/>
        <v/>
      </c>
    </row>
    <row r="157" spans="1:11" x14ac:dyDescent="0.3">
      <c r="A157" s="9" t="s">
        <v>97</v>
      </c>
      <c r="B157" s="15" t="s">
        <v>172</v>
      </c>
      <c r="C157" s="10">
        <v>0.34833333333299998</v>
      </c>
      <c r="D157" s="11">
        <v>-78.269722222200002</v>
      </c>
      <c r="E157" s="10">
        <v>-1</v>
      </c>
      <c r="F157" s="12">
        <v>-1</v>
      </c>
      <c r="G157" s="11">
        <v>-1</v>
      </c>
      <c r="H157" s="58">
        <v>-999</v>
      </c>
      <c r="I157" s="40" t="str">
        <f t="shared" si="13"/>
        <v/>
      </c>
      <c r="J157" s="24">
        <f t="shared" si="10"/>
        <v>-1.5</v>
      </c>
      <c r="K157" s="28" t="str">
        <f t="shared" si="11"/>
        <v/>
      </c>
    </row>
    <row r="158" spans="1:11" x14ac:dyDescent="0.3">
      <c r="A158" s="9" t="s">
        <v>98</v>
      </c>
      <c r="B158" s="15" t="s">
        <v>172</v>
      </c>
      <c r="C158" s="10">
        <v>0.168888888889</v>
      </c>
      <c r="D158" s="11">
        <v>-78.3930555556</v>
      </c>
      <c r="E158" s="10">
        <v>-1</v>
      </c>
      <c r="F158" s="12">
        <v>-1</v>
      </c>
      <c r="G158" s="11">
        <v>-1</v>
      </c>
      <c r="H158" s="58">
        <v>-999</v>
      </c>
      <c r="I158" s="40" t="str">
        <f t="shared" si="13"/>
        <v/>
      </c>
      <c r="J158" s="24">
        <f t="shared" si="10"/>
        <v>-1.5</v>
      </c>
      <c r="K158" s="28" t="str">
        <f t="shared" si="11"/>
        <v/>
      </c>
    </row>
    <row r="159" spans="1:11" x14ac:dyDescent="0.3">
      <c r="A159" s="9" t="s">
        <v>99</v>
      </c>
      <c r="B159" s="15" t="s">
        <v>172</v>
      </c>
      <c r="C159" s="10">
        <v>6.3722222222220001E-2</v>
      </c>
      <c r="D159" s="11">
        <v>-78.681555555599999</v>
      </c>
      <c r="E159" s="10">
        <v>-1</v>
      </c>
      <c r="F159" s="12">
        <v>-1</v>
      </c>
      <c r="G159" s="11">
        <v>-1</v>
      </c>
      <c r="H159" s="58">
        <v>-999</v>
      </c>
      <c r="I159" s="40"/>
      <c r="J159" s="24">
        <f t="shared" si="10"/>
        <v>-1.5</v>
      </c>
      <c r="K159" s="28" t="str">
        <f t="shared" ref="K159:K160" si="14">IF(I159="","",IF(J159&lt;0,"",IF(AND(J159&lt;13.33,J159&gt;=0),"Alta-",IF(AND(J159&lt;26.66,J159&gt;=13.33),"Moderada-",IF(AND(J159&lt;40,J159&gt;=26.66),"Ligera-",IF(AND(J159&lt;60,J159&gt;=40),"Normal",IF(AND(J159&lt;73.33,J159&gt;=60),"Ligera+",IF(AND(J159&lt;86.66,J159&gt;=73.33),"Moderada+","Alta+"))))))))</f>
        <v/>
      </c>
    </row>
    <row r="160" spans="1:11" x14ac:dyDescent="0.3">
      <c r="A160" s="14" t="s">
        <v>132</v>
      </c>
      <c r="B160" s="21" t="s">
        <v>172</v>
      </c>
      <c r="C160" s="13">
        <v>1.115555555556E-2</v>
      </c>
      <c r="D160" s="22">
        <v>-78.255052777800003</v>
      </c>
      <c r="E160" s="13">
        <v>-1</v>
      </c>
      <c r="F160" s="20">
        <v>-1</v>
      </c>
      <c r="G160" s="22">
        <v>-1</v>
      </c>
      <c r="H160" s="50">
        <v>-999</v>
      </c>
      <c r="I160" s="41" t="str">
        <f>IF(H160&gt;=0.2, H160, "")</f>
        <v/>
      </c>
      <c r="J160" s="25">
        <f t="shared" si="10"/>
        <v>-1.5</v>
      </c>
      <c r="K160" s="29" t="str">
        <f t="shared" si="14"/>
        <v/>
      </c>
    </row>
  </sheetData>
  <autoFilter ref="A1:K1">
    <sortState ref="A2:I124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80" zoomScaleNormal="80" workbookViewId="0">
      <selection activeCell="A17" sqref="A17:XFD18"/>
    </sheetView>
  </sheetViews>
  <sheetFormatPr baseColWidth="10" defaultRowHeight="14.4" x14ac:dyDescent="0.3"/>
  <cols>
    <col min="1" max="1" width="13.109375" bestFit="1" customWidth="1"/>
    <col min="2" max="2" width="12" bestFit="1" customWidth="1"/>
    <col min="3" max="3" width="11.88671875" style="7" bestFit="1" customWidth="1"/>
    <col min="4" max="4" width="13.5546875" style="7" bestFit="1" customWidth="1"/>
    <col min="5" max="5" width="9.6640625" style="7" bestFit="1" customWidth="1"/>
    <col min="6" max="6" width="11.109375" style="7" bestFit="1" customWidth="1"/>
    <col min="7" max="7" width="9.109375" style="7" bestFit="1" customWidth="1"/>
    <col min="8" max="8" width="13" bestFit="1" customWidth="1"/>
    <col min="9" max="9" width="17.109375" style="7" bestFit="1" customWidth="1"/>
    <col min="10" max="10" width="17.109375" bestFit="1" customWidth="1"/>
  </cols>
  <sheetData>
    <row r="1" spans="1:10" ht="15" thickBot="1" x14ac:dyDescent="0.35">
      <c r="A1" s="30" t="s">
        <v>114</v>
      </c>
      <c r="B1" s="30" t="s">
        <v>116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6" t="s">
        <v>164</v>
      </c>
      <c r="I1" s="35" t="s">
        <v>112</v>
      </c>
      <c r="J1" s="37" t="s">
        <v>113</v>
      </c>
    </row>
    <row r="2" spans="1:10" x14ac:dyDescent="0.3">
      <c r="A2" s="19" t="s">
        <v>133</v>
      </c>
      <c r="B2" s="19" t="s">
        <v>171</v>
      </c>
      <c r="C2" s="18">
        <v>-1.0375000000000001</v>
      </c>
      <c r="D2" s="17">
        <v>-80.459722220000003</v>
      </c>
      <c r="E2" s="18">
        <v>0.984288330785</v>
      </c>
      <c r="F2" s="16">
        <v>4.7234481852399997</v>
      </c>
      <c r="G2" s="17">
        <v>94.292263484000003</v>
      </c>
      <c r="H2" s="40">
        <v>0.73603124848299994</v>
      </c>
      <c r="I2" s="23">
        <v>96.653987576619997</v>
      </c>
      <c r="J2" s="28" t="s">
        <v>177</v>
      </c>
    </row>
    <row r="3" spans="1:10" x14ac:dyDescent="0.3">
      <c r="A3" s="19" t="s">
        <v>134</v>
      </c>
      <c r="B3" s="19" t="s">
        <v>171</v>
      </c>
      <c r="C3" s="18">
        <v>-0.66413888899999995</v>
      </c>
      <c r="D3" s="17">
        <v>-80.036500000000004</v>
      </c>
      <c r="E3" s="18">
        <v>1.33185667712</v>
      </c>
      <c r="F3" s="16">
        <v>5.1161679082099996</v>
      </c>
      <c r="G3" s="17">
        <v>93.551975414699996</v>
      </c>
      <c r="H3" s="40">
        <v>0.64513217077899998</v>
      </c>
      <c r="I3" s="23">
        <v>96.110059368804997</v>
      </c>
      <c r="J3" s="28" t="s">
        <v>177</v>
      </c>
    </row>
    <row r="4" spans="1:10" x14ac:dyDescent="0.3">
      <c r="A4" s="19" t="s">
        <v>135</v>
      </c>
      <c r="B4" s="19" t="s">
        <v>171</v>
      </c>
      <c r="C4" s="18">
        <v>-0.92672222199999998</v>
      </c>
      <c r="D4" s="17">
        <v>-80.446777780000005</v>
      </c>
      <c r="E4" s="18">
        <v>9.7652288905799995</v>
      </c>
      <c r="F4" s="16">
        <v>8.4702645957199998</v>
      </c>
      <c r="G4" s="17">
        <v>81.764506513699999</v>
      </c>
      <c r="H4" s="40">
        <v>0.404063728964</v>
      </c>
      <c r="I4" s="23">
        <v>85.999638811560004</v>
      </c>
      <c r="J4" s="28" t="s">
        <v>176</v>
      </c>
    </row>
    <row r="5" spans="1:10" x14ac:dyDescent="0.3">
      <c r="A5" s="19" t="s">
        <v>148</v>
      </c>
      <c r="B5" s="19" t="s">
        <v>171</v>
      </c>
      <c r="C5" s="18">
        <v>-1.4745277779999999</v>
      </c>
      <c r="D5" s="17">
        <v>-80.626166670000003</v>
      </c>
      <c r="E5" s="18">
        <v>0.65316807044299996</v>
      </c>
      <c r="F5" s="16">
        <v>5.0415776372899996</v>
      </c>
      <c r="G5" s="17">
        <v>94.305254292300006</v>
      </c>
      <c r="H5" s="40">
        <v>0.737239331951</v>
      </c>
      <c r="I5" s="23">
        <v>96.826043110945008</v>
      </c>
      <c r="J5" s="28" t="s">
        <v>177</v>
      </c>
    </row>
    <row r="6" spans="1:10" x14ac:dyDescent="0.3">
      <c r="A6" s="19" t="s">
        <v>137</v>
      </c>
      <c r="B6" s="19" t="s">
        <v>171</v>
      </c>
      <c r="C6" s="18">
        <v>-2.6599166670000001</v>
      </c>
      <c r="D6" s="17">
        <v>-79.618055560000002</v>
      </c>
      <c r="E6" s="18">
        <v>6.4223978106799997</v>
      </c>
      <c r="F6" s="16">
        <v>19.268558028699999</v>
      </c>
      <c r="G6" s="17">
        <v>74.309044160699997</v>
      </c>
      <c r="H6" s="40">
        <v>0.34960727659399998</v>
      </c>
      <c r="I6" s="23">
        <v>83.943323175049997</v>
      </c>
      <c r="J6" s="28" t="s">
        <v>176</v>
      </c>
    </row>
    <row r="7" spans="1:10" x14ac:dyDescent="0.3">
      <c r="A7" s="19" t="s">
        <v>138</v>
      </c>
      <c r="B7" s="19" t="s">
        <v>171</v>
      </c>
      <c r="C7" s="26">
        <v>-3.1</v>
      </c>
      <c r="D7" s="27">
        <v>-79.783333330000005</v>
      </c>
      <c r="E7" s="18">
        <v>7.1474311563999997</v>
      </c>
      <c r="F7" s="16">
        <v>22.254486157900001</v>
      </c>
      <c r="G7" s="17">
        <v>70.598082685700007</v>
      </c>
      <c r="H7" s="40">
        <v>0.267364782799</v>
      </c>
      <c r="I7" s="23">
        <v>81.725325764650009</v>
      </c>
      <c r="J7" s="28" t="s">
        <v>176</v>
      </c>
    </row>
    <row r="8" spans="1:10" x14ac:dyDescent="0.3">
      <c r="A8" s="19" t="s">
        <v>6</v>
      </c>
      <c r="B8" s="19" t="s">
        <v>171</v>
      </c>
      <c r="C8" s="18">
        <v>-1.1000000000000001</v>
      </c>
      <c r="D8" s="17">
        <v>-79.46166667</v>
      </c>
      <c r="E8" s="18">
        <v>1.1929399895899999</v>
      </c>
      <c r="F8" s="16">
        <v>5.5747931619999997</v>
      </c>
      <c r="G8" s="17">
        <v>93.232266848400002</v>
      </c>
      <c r="H8" s="40">
        <v>0.62501867225399999</v>
      </c>
      <c r="I8" s="23">
        <v>96.019663429399998</v>
      </c>
      <c r="J8" s="28" t="s">
        <v>177</v>
      </c>
    </row>
    <row r="9" spans="1:10" x14ac:dyDescent="0.3">
      <c r="A9" s="19" t="s">
        <v>7</v>
      </c>
      <c r="B9" s="19" t="s">
        <v>171</v>
      </c>
      <c r="C9" s="18">
        <v>-2.4722221999999999E-2</v>
      </c>
      <c r="D9" s="17">
        <v>-79.38027778</v>
      </c>
      <c r="E9" s="18">
        <v>0.34133901345500001</v>
      </c>
      <c r="F9" s="16">
        <v>7.3309663286299998</v>
      </c>
      <c r="G9" s="17">
        <v>92.327694657899997</v>
      </c>
      <c r="H9" s="40">
        <v>0.710921985609</v>
      </c>
      <c r="I9" s="23">
        <v>95.993177822215003</v>
      </c>
      <c r="J9" s="28" t="s">
        <v>177</v>
      </c>
    </row>
    <row r="10" spans="1:10" x14ac:dyDescent="0.3">
      <c r="A10" s="19" t="s">
        <v>8</v>
      </c>
      <c r="B10" s="19" t="s">
        <v>171</v>
      </c>
      <c r="C10" s="18">
        <v>-0.492777778</v>
      </c>
      <c r="D10" s="17">
        <v>-79.348888889999998</v>
      </c>
      <c r="E10" s="18">
        <v>0.66800851212800005</v>
      </c>
      <c r="F10" s="16">
        <v>3.5244709048899998</v>
      </c>
      <c r="G10" s="17">
        <v>95.807520582999999</v>
      </c>
      <c r="H10" s="40">
        <v>0.75539069709399997</v>
      </c>
      <c r="I10" s="23">
        <v>97.569756035444996</v>
      </c>
      <c r="J10" s="28" t="s">
        <v>177</v>
      </c>
    </row>
    <row r="11" spans="1:10" x14ac:dyDescent="0.3">
      <c r="A11" s="19" t="s">
        <v>0</v>
      </c>
      <c r="B11" s="19" t="s">
        <v>171</v>
      </c>
      <c r="C11" s="18">
        <v>-2.1180555559999998</v>
      </c>
      <c r="D11" s="17">
        <v>-79.600277779999999</v>
      </c>
      <c r="E11" s="18">
        <v>1.6930835530299999</v>
      </c>
      <c r="F11" s="16">
        <v>4.8095559505000001</v>
      </c>
      <c r="G11" s="17">
        <v>93.497360496499994</v>
      </c>
      <c r="H11" s="40">
        <v>0.61773417102700001</v>
      </c>
      <c r="I11" s="23">
        <v>95.902138471749993</v>
      </c>
      <c r="J11" s="28" t="s">
        <v>177</v>
      </c>
    </row>
    <row r="12" spans="1:10" x14ac:dyDescent="0.3">
      <c r="A12" s="19" t="s">
        <v>1</v>
      </c>
      <c r="B12" s="19" t="s">
        <v>171</v>
      </c>
      <c r="C12" s="18">
        <v>-1.796944444</v>
      </c>
      <c r="D12" s="17">
        <v>-79.547222219999995</v>
      </c>
      <c r="E12" s="18">
        <v>1.09180970848</v>
      </c>
      <c r="F12" s="16">
        <v>3.46737579884</v>
      </c>
      <c r="G12" s="17">
        <v>95.4408144927</v>
      </c>
      <c r="H12" s="40">
        <v>0.49932545793200001</v>
      </c>
      <c r="I12" s="23">
        <v>97.174502392120004</v>
      </c>
      <c r="J12" s="28" t="s">
        <v>177</v>
      </c>
    </row>
    <row r="13" spans="1:10" x14ac:dyDescent="0.3">
      <c r="A13" s="19" t="s">
        <v>161</v>
      </c>
      <c r="B13" s="19" t="s">
        <v>171</v>
      </c>
      <c r="C13" s="18">
        <v>-0.91638888900000004</v>
      </c>
      <c r="D13" s="17">
        <v>-79.24555556</v>
      </c>
      <c r="E13" s="18">
        <v>0.31327001429000001</v>
      </c>
      <c r="F13" s="16">
        <v>5.4866176073700004</v>
      </c>
      <c r="G13" s="17">
        <v>94.200112378300005</v>
      </c>
      <c r="H13" s="40">
        <v>0.70081642129800004</v>
      </c>
      <c r="I13" s="23">
        <v>96.943421181985002</v>
      </c>
      <c r="J13" s="28" t="s">
        <v>177</v>
      </c>
    </row>
    <row r="14" spans="1:10" x14ac:dyDescent="0.3">
      <c r="A14" s="19" t="s">
        <v>3</v>
      </c>
      <c r="B14" s="19" t="s">
        <v>171</v>
      </c>
      <c r="C14" s="26">
        <v>-1.394694444</v>
      </c>
      <c r="D14" s="27">
        <v>-80.206944440000001</v>
      </c>
      <c r="E14" s="18">
        <v>1.0197949394300001</v>
      </c>
      <c r="F14" s="16">
        <v>8.2320744768100003</v>
      </c>
      <c r="G14" s="17">
        <v>90.748130583800005</v>
      </c>
      <c r="H14" s="40">
        <v>0.65344647488999996</v>
      </c>
      <c r="I14" s="23">
        <v>94.864167822205005</v>
      </c>
      <c r="J14" s="28" t="s">
        <v>177</v>
      </c>
    </row>
    <row r="15" spans="1:10" x14ac:dyDescent="0.3">
      <c r="A15" s="19" t="s">
        <v>5</v>
      </c>
      <c r="B15" s="19" t="s">
        <v>171</v>
      </c>
      <c r="C15" s="18">
        <v>-3.697527778</v>
      </c>
      <c r="D15" s="17">
        <v>-79.611555559999999</v>
      </c>
      <c r="E15" s="18">
        <v>0.79412186204500002</v>
      </c>
      <c r="F15" s="16">
        <v>8.7657250823300004</v>
      </c>
      <c r="G15" s="17">
        <v>90.440153055600007</v>
      </c>
      <c r="H15" s="40">
        <v>0.53750305247999997</v>
      </c>
      <c r="I15" s="23">
        <v>94.823015596765003</v>
      </c>
      <c r="J15" s="28" t="s">
        <v>177</v>
      </c>
    </row>
    <row r="16" spans="1:10" x14ac:dyDescent="0.3">
      <c r="A16" s="19" t="s">
        <v>4</v>
      </c>
      <c r="B16" s="19" t="s">
        <v>171</v>
      </c>
      <c r="C16" s="18">
        <v>-2.2566666670000002</v>
      </c>
      <c r="D16" s="17">
        <v>-79.301388889999998</v>
      </c>
      <c r="E16" s="18">
        <v>0.49599984633499999</v>
      </c>
      <c r="F16" s="16">
        <v>1.6741737914099999</v>
      </c>
      <c r="G16" s="17">
        <v>97.829826362299997</v>
      </c>
      <c r="H16" s="40">
        <v>0.68982412486300004</v>
      </c>
      <c r="I16" s="23">
        <v>98.666913258004996</v>
      </c>
      <c r="J16" s="28" t="s">
        <v>177</v>
      </c>
    </row>
    <row r="17" spans="1:10" x14ac:dyDescent="0.3">
      <c r="A17" s="15" t="s">
        <v>100</v>
      </c>
      <c r="B17" s="15" t="s">
        <v>122</v>
      </c>
      <c r="C17" s="18">
        <v>-0.92</v>
      </c>
      <c r="D17" s="17">
        <v>-75.403055555600005</v>
      </c>
      <c r="E17" s="18">
        <v>48.611659181599997</v>
      </c>
      <c r="F17" s="16">
        <v>43.959892845399999</v>
      </c>
      <c r="G17" s="17">
        <v>7.4284479729999999</v>
      </c>
      <c r="H17" s="40">
        <v>0.66746536509200005</v>
      </c>
      <c r="I17" s="23">
        <v>29.4083943957</v>
      </c>
      <c r="J17" s="28" t="s">
        <v>180</v>
      </c>
    </row>
    <row r="18" spans="1:10" x14ac:dyDescent="0.3">
      <c r="A18" s="19" t="s">
        <v>101</v>
      </c>
      <c r="B18" s="15" t="s">
        <v>122</v>
      </c>
      <c r="C18" s="18">
        <v>-1.5075000000000001</v>
      </c>
      <c r="D18" s="17">
        <v>-77.943888888900005</v>
      </c>
      <c r="E18" s="18">
        <v>63.149955218999999</v>
      </c>
      <c r="F18" s="16">
        <v>32.429838506700001</v>
      </c>
      <c r="G18" s="17">
        <v>4.4202062742499999</v>
      </c>
      <c r="H18" s="40">
        <v>0.70498169909800001</v>
      </c>
      <c r="I18" s="23">
        <v>20.6351255276</v>
      </c>
      <c r="J18" s="28" t="s">
        <v>181</v>
      </c>
    </row>
    <row r="19" spans="1:10" x14ac:dyDescent="0.3">
      <c r="A19" s="19" t="s">
        <v>102</v>
      </c>
      <c r="B19" s="15" t="s">
        <v>122</v>
      </c>
      <c r="C19" s="18">
        <v>-1.6908333333300001</v>
      </c>
      <c r="D19" s="17">
        <v>-77.958611111099998</v>
      </c>
      <c r="E19" s="18">
        <v>49.622002995700001</v>
      </c>
      <c r="F19" s="16">
        <v>36.115617500399999</v>
      </c>
      <c r="G19" s="17">
        <v>14.2623795039</v>
      </c>
      <c r="H19" s="40">
        <v>0.63859651589300004</v>
      </c>
      <c r="I19" s="23">
        <v>32.320188254100003</v>
      </c>
      <c r="J19" s="28" t="s">
        <v>180</v>
      </c>
    </row>
    <row r="20" spans="1:10" x14ac:dyDescent="0.3">
      <c r="A20" s="15" t="s">
        <v>9</v>
      </c>
      <c r="B20" s="38" t="s">
        <v>172</v>
      </c>
      <c r="C20" s="18">
        <v>-2.5519444444400001</v>
      </c>
      <c r="D20" s="17">
        <v>-78.945277777800001</v>
      </c>
      <c r="E20" s="18">
        <v>49.039040238699997</v>
      </c>
      <c r="F20" s="16">
        <v>35.371447853200003</v>
      </c>
      <c r="G20" s="17">
        <v>15.5895119081</v>
      </c>
      <c r="H20" s="40">
        <v>0.73077793804000002</v>
      </c>
      <c r="I20" s="23">
        <v>33.275235834699998</v>
      </c>
      <c r="J20" s="28" t="s">
        <v>180</v>
      </c>
    </row>
    <row r="21" spans="1:10" x14ac:dyDescent="0.3">
      <c r="A21" s="15" t="s">
        <v>10</v>
      </c>
      <c r="B21" s="15" t="s">
        <v>172</v>
      </c>
      <c r="C21" s="18">
        <v>-4.0363888888900004</v>
      </c>
      <c r="D21" s="17">
        <v>-79.201111111100005</v>
      </c>
      <c r="E21" s="18">
        <v>3.64780470534</v>
      </c>
      <c r="F21" s="16">
        <v>20.945850290999999</v>
      </c>
      <c r="G21" s="17">
        <v>75.406345003699997</v>
      </c>
      <c r="H21" s="40">
        <v>0.41504434182700001</v>
      </c>
      <c r="I21" s="23">
        <v>85.879270149199996</v>
      </c>
      <c r="J21" s="28" t="s">
        <v>176</v>
      </c>
    </row>
    <row r="22" spans="1:10" x14ac:dyDescent="0.3">
      <c r="A22" s="15" t="s">
        <v>11</v>
      </c>
      <c r="B22" s="15" t="s">
        <v>172</v>
      </c>
      <c r="C22" s="18">
        <v>-2.2741666666699998</v>
      </c>
      <c r="D22" s="17">
        <v>-78.922222222200006</v>
      </c>
      <c r="E22" s="18">
        <v>4.3726037188099998</v>
      </c>
      <c r="F22" s="16">
        <v>32.51635186</v>
      </c>
      <c r="G22" s="17">
        <v>63.111044421199999</v>
      </c>
      <c r="H22" s="40">
        <v>0.64231401610899996</v>
      </c>
      <c r="I22" s="23">
        <v>79.369220351199999</v>
      </c>
      <c r="J22" s="28" t="s">
        <v>176</v>
      </c>
    </row>
    <row r="23" spans="1:10" x14ac:dyDescent="0.3">
      <c r="A23" s="15" t="s">
        <v>12</v>
      </c>
      <c r="B23" s="15" t="s">
        <v>172</v>
      </c>
      <c r="C23" s="18">
        <v>-2.80247222222</v>
      </c>
      <c r="D23" s="17">
        <v>-78.762777777799997</v>
      </c>
      <c r="E23" s="18">
        <v>5.6087292746099999</v>
      </c>
      <c r="F23" s="16">
        <v>17.3529069402</v>
      </c>
      <c r="G23" s="17">
        <v>77.038363785200005</v>
      </c>
      <c r="H23" s="40">
        <v>0.60156119684700005</v>
      </c>
      <c r="I23" s="23">
        <v>85.714817255300005</v>
      </c>
      <c r="J23" s="28" t="s">
        <v>176</v>
      </c>
    </row>
    <row r="24" spans="1:10" x14ac:dyDescent="0.3">
      <c r="A24" s="19" t="s">
        <v>16</v>
      </c>
      <c r="B24" s="15" t="s">
        <v>172</v>
      </c>
      <c r="C24" s="18">
        <v>-4.21611111111</v>
      </c>
      <c r="D24" s="17">
        <v>-79.273333333300002</v>
      </c>
      <c r="E24" s="18">
        <v>20.795626429599999</v>
      </c>
      <c r="F24" s="16">
        <v>32.291452110100003</v>
      </c>
      <c r="G24" s="17">
        <v>46.9129214604</v>
      </c>
      <c r="H24" s="40">
        <v>0.42298204562300001</v>
      </c>
      <c r="I24" s="23">
        <v>63.058647515450005</v>
      </c>
      <c r="J24" s="28" t="s">
        <v>175</v>
      </c>
    </row>
    <row r="25" spans="1:10" x14ac:dyDescent="0.3">
      <c r="A25" s="19" t="s">
        <v>18</v>
      </c>
      <c r="B25" s="15" t="s">
        <v>172</v>
      </c>
      <c r="C25" s="18">
        <v>-4.3679166666700002</v>
      </c>
      <c r="D25" s="17">
        <v>-79.175055555599997</v>
      </c>
      <c r="E25" s="18">
        <v>24.6112977905</v>
      </c>
      <c r="F25" s="16">
        <v>29.693514320799999</v>
      </c>
      <c r="G25" s="17">
        <v>45.695187888699998</v>
      </c>
      <c r="H25" s="40">
        <v>0.25772104865099998</v>
      </c>
      <c r="I25" s="23">
        <v>60.541945049099994</v>
      </c>
      <c r="J25" s="28" t="s">
        <v>175</v>
      </c>
    </row>
    <row r="26" spans="1:10" x14ac:dyDescent="0.3">
      <c r="A26" s="19" t="s">
        <v>19</v>
      </c>
      <c r="B26" s="15" t="s">
        <v>172</v>
      </c>
      <c r="C26" s="18">
        <v>-4.1044166666699997</v>
      </c>
      <c r="D26" s="17">
        <v>-79.950972222199994</v>
      </c>
      <c r="E26" s="18">
        <v>64.805548568899994</v>
      </c>
      <c r="F26" s="16">
        <v>20.776672525999999</v>
      </c>
      <c r="G26" s="17">
        <v>14.417778905</v>
      </c>
      <c r="H26" s="40">
        <v>0.406219371035</v>
      </c>
      <c r="I26" s="23">
        <v>24.806115167999998</v>
      </c>
      <c r="J26" s="28" t="s">
        <v>181</v>
      </c>
    </row>
    <row r="27" spans="1:10" x14ac:dyDescent="0.3">
      <c r="A27" s="9" t="s">
        <v>44</v>
      </c>
      <c r="B27" s="15" t="s">
        <v>172</v>
      </c>
      <c r="C27" s="10">
        <v>-0.231666666667</v>
      </c>
      <c r="D27" s="11">
        <v>-78.370277777799998</v>
      </c>
      <c r="E27" s="10">
        <v>48.589793447399998</v>
      </c>
      <c r="F27" s="12">
        <v>48.655442217500003</v>
      </c>
      <c r="G27" s="11">
        <v>2.75476433514</v>
      </c>
      <c r="H27" s="40">
        <v>0.69589720254200005</v>
      </c>
      <c r="I27" s="24">
        <v>27.08248544389</v>
      </c>
      <c r="J27" s="28" t="s">
        <v>180</v>
      </c>
    </row>
    <row r="28" spans="1:10" x14ac:dyDescent="0.3">
      <c r="A28" s="8" t="s">
        <v>45</v>
      </c>
      <c r="B28" s="15" t="s">
        <v>172</v>
      </c>
      <c r="C28" s="10">
        <v>-0.365833333333</v>
      </c>
      <c r="D28" s="11">
        <v>-78.555000000000007</v>
      </c>
      <c r="E28" s="10">
        <v>26.5523389142</v>
      </c>
      <c r="F28" s="12">
        <v>68.977715615899996</v>
      </c>
      <c r="G28" s="11">
        <v>4.4699454698399999</v>
      </c>
      <c r="H28" s="40">
        <v>0.69556693852700002</v>
      </c>
      <c r="I28" s="24">
        <v>38.958803277789997</v>
      </c>
      <c r="J28" s="28" t="s">
        <v>180</v>
      </c>
    </row>
    <row r="29" spans="1:10" x14ac:dyDescent="0.3">
      <c r="A29" s="8" t="s">
        <v>46</v>
      </c>
      <c r="B29" s="15" t="s">
        <v>172</v>
      </c>
      <c r="C29" s="10">
        <v>-1.02</v>
      </c>
      <c r="D29" s="11">
        <v>-78.594722222200005</v>
      </c>
      <c r="E29" s="10">
        <v>38.987080720000002</v>
      </c>
      <c r="F29" s="12">
        <v>37.279054216799999</v>
      </c>
      <c r="G29" s="11">
        <v>23.7338650632</v>
      </c>
      <c r="H29" s="40">
        <v>0.40048894034100002</v>
      </c>
      <c r="I29" s="24">
        <v>42.373392171600003</v>
      </c>
      <c r="J29" s="28" t="s">
        <v>174</v>
      </c>
    </row>
    <row r="30" spans="1:10" x14ac:dyDescent="0.3">
      <c r="A30" s="8" t="s">
        <v>47</v>
      </c>
      <c r="B30" s="15" t="s">
        <v>172</v>
      </c>
      <c r="C30" s="10">
        <v>-0.178333333333</v>
      </c>
      <c r="D30" s="11">
        <v>-78.487777777800005</v>
      </c>
      <c r="E30" s="10">
        <v>31.0713804996</v>
      </c>
      <c r="F30" s="12">
        <v>63.607450504299997</v>
      </c>
      <c r="G30" s="11">
        <v>5.3211689960899999</v>
      </c>
      <c r="H30" s="40">
        <v>0.71853054241199998</v>
      </c>
      <c r="I30" s="24">
        <v>37.124894248239997</v>
      </c>
      <c r="J30" s="28" t="s">
        <v>180</v>
      </c>
    </row>
    <row r="31" spans="1:10" x14ac:dyDescent="0.3">
      <c r="A31" s="8" t="s">
        <v>52</v>
      </c>
      <c r="B31" s="15" t="s">
        <v>172</v>
      </c>
      <c r="C31" s="10">
        <v>-1.9808333333299999</v>
      </c>
      <c r="D31" s="11">
        <v>-79.068333333300004</v>
      </c>
      <c r="E31" s="10">
        <v>62.292763540199999</v>
      </c>
      <c r="F31" s="12">
        <v>27.334138830699999</v>
      </c>
      <c r="G31" s="11">
        <v>10.3730976291</v>
      </c>
      <c r="H31" s="40">
        <v>0.54974128331799998</v>
      </c>
      <c r="I31" s="24">
        <v>24.040167044450001</v>
      </c>
      <c r="J31" s="28" t="s">
        <v>181</v>
      </c>
    </row>
    <row r="32" spans="1:10" x14ac:dyDescent="0.3">
      <c r="A32" s="8" t="s">
        <v>129</v>
      </c>
      <c r="B32" s="15" t="s">
        <v>172</v>
      </c>
      <c r="C32" s="10">
        <v>-1.3671111111100001</v>
      </c>
      <c r="D32" s="11">
        <v>-78.605500000000006</v>
      </c>
      <c r="E32" s="10">
        <v>18.252278627399999</v>
      </c>
      <c r="F32" s="12">
        <v>13.2594765218</v>
      </c>
      <c r="G32" s="11">
        <v>68.488244850800001</v>
      </c>
      <c r="H32" s="40">
        <v>0.257632470635</v>
      </c>
      <c r="I32" s="24">
        <v>75.117983111699999</v>
      </c>
      <c r="J32" s="28" t="s">
        <v>176</v>
      </c>
    </row>
    <row r="33" spans="1:10" x14ac:dyDescent="0.3">
      <c r="A33" s="8" t="s">
        <v>80</v>
      </c>
      <c r="B33" s="15" t="s">
        <v>172</v>
      </c>
      <c r="C33" s="10">
        <v>0.25833333333300001</v>
      </c>
      <c r="D33" s="11">
        <v>-78.4008333333</v>
      </c>
      <c r="E33" s="10">
        <v>51.617768348399999</v>
      </c>
      <c r="F33" s="12">
        <v>30.8412423995</v>
      </c>
      <c r="G33" s="11">
        <v>17.540989251999999</v>
      </c>
      <c r="H33" s="40">
        <v>0.43718978627999999</v>
      </c>
      <c r="I33" s="24">
        <v>32.961610451749998</v>
      </c>
      <c r="J33" s="28" t="s">
        <v>180</v>
      </c>
    </row>
    <row r="34" spans="1:10" x14ac:dyDescent="0.3">
      <c r="A34" s="8" t="s">
        <v>83</v>
      </c>
      <c r="B34" s="15" t="s">
        <v>172</v>
      </c>
      <c r="C34" s="10">
        <v>0.61894444444399999</v>
      </c>
      <c r="D34" s="11">
        <v>-77.944833333299997</v>
      </c>
      <c r="E34" s="10">
        <v>34.911241404499997</v>
      </c>
      <c r="F34" s="12">
        <v>57.160997486299998</v>
      </c>
      <c r="G34" s="11">
        <v>7.9277611092000004</v>
      </c>
      <c r="H34" s="40">
        <v>0.71438877397</v>
      </c>
      <c r="I34" s="24">
        <v>36.508259852350001</v>
      </c>
      <c r="J34" s="28" t="s">
        <v>180</v>
      </c>
    </row>
    <row r="35" spans="1:10" x14ac:dyDescent="0.3">
      <c r="A35" s="8" t="s">
        <v>84</v>
      </c>
      <c r="B35" s="15" t="s">
        <v>172</v>
      </c>
      <c r="C35" s="10">
        <v>0.60416666666700003</v>
      </c>
      <c r="D35" s="11">
        <v>-77.819444444400006</v>
      </c>
      <c r="E35" s="10">
        <v>26.9209731236</v>
      </c>
      <c r="F35" s="12">
        <v>18.2193396479</v>
      </c>
      <c r="G35" s="11">
        <v>54.859687228399999</v>
      </c>
      <c r="H35" s="40">
        <v>0.54729202482100003</v>
      </c>
      <c r="I35" s="24">
        <v>63.969357052349999</v>
      </c>
      <c r="J35" s="28" t="s">
        <v>175</v>
      </c>
    </row>
    <row r="36" spans="1:10" x14ac:dyDescent="0.3">
      <c r="A36" s="42" t="s">
        <v>85</v>
      </c>
      <c r="B36" s="21" t="s">
        <v>172</v>
      </c>
      <c r="C36" s="43">
        <v>0.243333333333</v>
      </c>
      <c r="D36" s="44">
        <v>-78.25</v>
      </c>
      <c r="E36" s="43">
        <v>23.685372390200001</v>
      </c>
      <c r="F36" s="45">
        <v>69.567251518399999</v>
      </c>
      <c r="G36" s="44">
        <v>6.7473760913999996</v>
      </c>
      <c r="H36" s="41">
        <v>0.80082319900800003</v>
      </c>
      <c r="I36" s="25">
        <v>41.531001850599999</v>
      </c>
      <c r="J36" s="29" t="s">
        <v>174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3" sqref="A3:J3"/>
    </sheetView>
  </sheetViews>
  <sheetFormatPr baseColWidth="10" defaultRowHeight="14.4" x14ac:dyDescent="0.3"/>
  <sheetData>
    <row r="1" spans="1:10" ht="15" thickBot="1" x14ac:dyDescent="0.35">
      <c r="A1" s="30" t="s">
        <v>114</v>
      </c>
      <c r="B1" s="30" t="s">
        <v>116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6" t="s">
        <v>164</v>
      </c>
      <c r="I1" s="35" t="s">
        <v>112</v>
      </c>
      <c r="J1" s="37" t="s">
        <v>113</v>
      </c>
    </row>
    <row r="2" spans="1:10" x14ac:dyDescent="0.3">
      <c r="A2" s="19" t="s">
        <v>166</v>
      </c>
      <c r="B2" s="19" t="s">
        <v>170</v>
      </c>
      <c r="C2" s="26">
        <v>-0.7</v>
      </c>
      <c r="D2" s="27">
        <v>-90.366666666699999</v>
      </c>
      <c r="E2" s="18">
        <v>5.5623255230100002</v>
      </c>
      <c r="F2" s="16">
        <v>12.9062393755</v>
      </c>
      <c r="G2" s="17">
        <v>81.531435101499994</v>
      </c>
      <c r="H2" s="40">
        <v>0.62836939549600002</v>
      </c>
      <c r="I2" s="23">
        <v>87.984554789249998</v>
      </c>
      <c r="J2" s="28" t="s">
        <v>177</v>
      </c>
    </row>
    <row r="3" spans="1:10" x14ac:dyDescent="0.3">
      <c r="A3" s="46" t="s">
        <v>168</v>
      </c>
      <c r="B3" s="46" t="s">
        <v>170</v>
      </c>
      <c r="C3" s="47">
        <v>-0.90405555555600003</v>
      </c>
      <c r="D3" s="48">
        <v>-89.614305555599998</v>
      </c>
      <c r="E3" s="49">
        <v>2.1384367560499999</v>
      </c>
      <c r="F3" s="52">
        <v>38.891220869000001</v>
      </c>
      <c r="G3" s="51">
        <v>58.970342375000001</v>
      </c>
      <c r="H3" s="41">
        <v>0.64645286453499995</v>
      </c>
      <c r="I3" s="53">
        <v>78.415952809499998</v>
      </c>
      <c r="J3" s="2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TMAX</vt:lpstr>
      <vt:lpstr>Eliminados</vt:lpstr>
      <vt:lpstr>Galapagos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Manobanda H.</dc:creator>
  <cp:lastModifiedBy>mafabiorx</cp:lastModifiedBy>
  <dcterms:created xsi:type="dcterms:W3CDTF">2016-04-29T21:35:22Z</dcterms:created>
  <dcterms:modified xsi:type="dcterms:W3CDTF">2017-01-06T19:52:14Z</dcterms:modified>
</cp:coreProperties>
</file>