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PT\Corridas CPT\2017\01_PronosCPT_EFM_2017\ENERO\Mxd\"/>
    </mc:Choice>
  </mc:AlternateContent>
  <bookViews>
    <workbookView xWindow="480" yWindow="216" windowWidth="16512" windowHeight="9468" activeTab="2"/>
  </bookViews>
  <sheets>
    <sheet name="RR" sheetId="2" r:id="rId1"/>
    <sheet name="Eliminados" sheetId="3" r:id="rId2"/>
    <sheet name="Galapagos" sheetId="5" r:id="rId3"/>
  </sheets>
  <definedNames>
    <definedName name="_xlnm._FilterDatabase" localSheetId="0" hidden="1">RR!$A$1:$K$1</definedName>
  </definedNames>
  <calcPr calcId="152511"/>
</workbook>
</file>

<file path=xl/calcChain.xml><?xml version="1.0" encoding="utf-8"?>
<calcChain xmlns="http://schemas.openxmlformats.org/spreadsheetml/2006/main">
  <c r="I54" i="2" l="1"/>
  <c r="I163" i="2" l="1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J18" i="2" l="1"/>
  <c r="J63" i="2" l="1"/>
  <c r="K63" i="2" s="1"/>
  <c r="J49" i="2"/>
  <c r="K49" i="2" s="1"/>
  <c r="J50" i="2"/>
  <c r="K50" i="2" s="1"/>
  <c r="K51" i="2"/>
  <c r="J51" i="2"/>
  <c r="J52" i="2"/>
  <c r="K52" i="2" s="1"/>
  <c r="J53" i="2"/>
  <c r="K53" i="2" s="1"/>
  <c r="K161" i="2" l="1"/>
  <c r="K159" i="2"/>
  <c r="K143" i="2"/>
  <c r="K140" i="2"/>
  <c r="K130" i="2"/>
  <c r="K126" i="2"/>
  <c r="K121" i="2"/>
  <c r="K111" i="2"/>
  <c r="K107" i="2"/>
  <c r="K106" i="2"/>
  <c r="K80" i="2"/>
  <c r="K61" i="2"/>
  <c r="K60" i="2"/>
  <c r="K59" i="2"/>
  <c r="K58" i="2"/>
  <c r="K57" i="2"/>
  <c r="K45" i="2"/>
  <c r="K44" i="2"/>
  <c r="K41" i="2"/>
  <c r="K18" i="2"/>
  <c r="J2" i="2" l="1"/>
  <c r="K2" i="2" s="1"/>
  <c r="J3" i="2"/>
  <c r="K3" i="2" s="1"/>
  <c r="J4" i="2"/>
  <c r="K4" i="2" s="1"/>
  <c r="J48" i="2" l="1"/>
  <c r="K48" i="2" s="1"/>
  <c r="J47" i="2"/>
  <c r="K47" i="2" s="1"/>
  <c r="J46" i="2"/>
  <c r="K46" i="2" s="1"/>
  <c r="J45" i="2"/>
  <c r="J44" i="2"/>
  <c r="J43" i="2"/>
  <c r="K43" i="2" s="1"/>
  <c r="J42" i="2"/>
  <c r="K42" i="2" s="1"/>
  <c r="J41" i="2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5" i="2" l="1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120" i="2" l="1"/>
  <c r="K120" i="2" s="1"/>
  <c r="J61" i="2"/>
  <c r="J67" i="2" l="1"/>
  <c r="K67" i="2" s="1"/>
  <c r="J161" i="2"/>
  <c r="J159" i="2"/>
  <c r="J70" i="2"/>
  <c r="K70" i="2" s="1"/>
  <c r="J100" i="2"/>
  <c r="K100" i="2" s="1"/>
  <c r="J96" i="2"/>
  <c r="K96" i="2" s="1"/>
  <c r="J160" i="2"/>
  <c r="K160" i="2" s="1"/>
  <c r="J163" i="2"/>
  <c r="K163" i="2" s="1"/>
  <c r="J65" i="2"/>
  <c r="K65" i="2" s="1"/>
  <c r="J92" i="2"/>
  <c r="K92" i="2" s="1"/>
  <c r="J69" i="2"/>
  <c r="K69" i="2" s="1"/>
  <c r="J68" i="2"/>
  <c r="K68" i="2" s="1"/>
  <c r="J162" i="2"/>
  <c r="K162" i="2" s="1"/>
  <c r="J91" i="2"/>
  <c r="K91" i="2" s="1"/>
  <c r="J97" i="2"/>
  <c r="K97" i="2" s="1"/>
  <c r="J93" i="2"/>
  <c r="K93" i="2" s="1"/>
  <c r="J54" i="2"/>
  <c r="K54" i="2" s="1"/>
  <c r="J99" i="2"/>
  <c r="K99" i="2" s="1"/>
  <c r="J59" i="2"/>
  <c r="J60" i="2"/>
  <c r="J101" i="2"/>
  <c r="K101" i="2" s="1"/>
  <c r="J98" i="2"/>
  <c r="K98" i="2" s="1"/>
  <c r="J95" i="2"/>
  <c r="K95" i="2" s="1"/>
  <c r="J64" i="2"/>
  <c r="K64" i="2" s="1"/>
  <c r="J80" i="2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137" i="2"/>
  <c r="K137" i="2" s="1"/>
  <c r="J139" i="2"/>
  <c r="K139" i="2" s="1"/>
  <c r="J142" i="2"/>
  <c r="K142" i="2" s="1"/>
  <c r="J143" i="2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58" i="2"/>
  <c r="J62" i="2"/>
  <c r="K62" i="2" s="1"/>
  <c r="J75" i="2"/>
  <c r="K75" i="2" s="1"/>
  <c r="J76" i="2"/>
  <c r="K76" i="2" s="1"/>
  <c r="J77" i="2"/>
  <c r="K77" i="2" s="1"/>
  <c r="J78" i="2"/>
  <c r="K78" i="2" s="1"/>
  <c r="J79" i="2"/>
  <c r="K79" i="2" s="1"/>
  <c r="J94" i="2"/>
  <c r="K94" i="2" s="1"/>
  <c r="J116" i="2"/>
  <c r="K116" i="2" s="1"/>
  <c r="J117" i="2"/>
  <c r="K117" i="2" s="1"/>
  <c r="J118" i="2"/>
  <c r="K118" i="2" s="1"/>
  <c r="J119" i="2"/>
  <c r="K119" i="2" s="1"/>
  <c r="J121" i="2"/>
  <c r="J122" i="2"/>
  <c r="K122" i="2" s="1"/>
  <c r="J123" i="2"/>
  <c r="K123" i="2" s="1"/>
  <c r="J124" i="2"/>
  <c r="K124" i="2" s="1"/>
  <c r="J125" i="2"/>
  <c r="K125" i="2" s="1"/>
  <c r="J126" i="2"/>
  <c r="J127" i="2"/>
  <c r="K127" i="2" s="1"/>
  <c r="J128" i="2"/>
  <c r="K128" i="2" s="1"/>
  <c r="J129" i="2"/>
  <c r="K129" i="2" s="1"/>
  <c r="J130" i="2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8" i="2"/>
  <c r="K138" i="2" s="1"/>
  <c r="J140" i="2"/>
  <c r="J141" i="2"/>
  <c r="K141" i="2" s="1"/>
  <c r="J57" i="2"/>
  <c r="J71" i="2"/>
  <c r="K71" i="2" s="1"/>
  <c r="J72" i="2"/>
  <c r="K72" i="2" s="1"/>
  <c r="J73" i="2"/>
  <c r="K73" i="2" s="1"/>
  <c r="J74" i="2"/>
  <c r="K74" i="2" s="1"/>
  <c r="J102" i="2"/>
  <c r="K102" i="2" s="1"/>
  <c r="J103" i="2"/>
  <c r="K103" i="2" s="1"/>
  <c r="J104" i="2"/>
  <c r="K104" i="2" s="1"/>
  <c r="J105" i="2"/>
  <c r="K105" i="2" s="1"/>
  <c r="J106" i="2"/>
  <c r="J107" i="2"/>
  <c r="J108" i="2"/>
  <c r="K108" i="2" s="1"/>
  <c r="J109" i="2"/>
  <c r="K109" i="2" s="1"/>
  <c r="J110" i="2"/>
  <c r="K110" i="2" s="1"/>
  <c r="J111" i="2"/>
  <c r="J112" i="2"/>
  <c r="K112" i="2" s="1"/>
  <c r="J113" i="2"/>
  <c r="K113" i="2" s="1"/>
  <c r="J114" i="2"/>
  <c r="K114" i="2" s="1"/>
  <c r="J115" i="2"/>
  <c r="K115" i="2" s="1"/>
  <c r="J55" i="2"/>
  <c r="K55" i="2" s="1"/>
  <c r="J56" i="2"/>
  <c r="K56" i="2" s="1"/>
  <c r="J66" i="2"/>
  <c r="K66" i="2" s="1"/>
</calcChain>
</file>

<file path=xl/sharedStrings.xml><?xml version="1.0" encoding="utf-8"?>
<sst xmlns="http://schemas.openxmlformats.org/spreadsheetml/2006/main" count="652" uniqueCount="190">
  <si>
    <t>M0037</t>
  </si>
  <si>
    <t>M0051</t>
  </si>
  <si>
    <t>M0465</t>
  </si>
  <si>
    <t>M0166</t>
  </si>
  <si>
    <t>M0218</t>
  </si>
  <si>
    <t>M0180</t>
  </si>
  <si>
    <t>M0006</t>
  </si>
  <si>
    <t>M0025</t>
  </si>
  <si>
    <t>M0026</t>
  </si>
  <si>
    <t>M0031</t>
  </si>
  <si>
    <t>M0033</t>
  </si>
  <si>
    <t>M0136</t>
  </si>
  <si>
    <t>M0138</t>
  </si>
  <si>
    <t>M0139</t>
  </si>
  <si>
    <t>M0141</t>
  </si>
  <si>
    <t>M0142</t>
  </si>
  <si>
    <t>M0143</t>
  </si>
  <si>
    <t>M0146</t>
  </si>
  <si>
    <t>M0147</t>
  </si>
  <si>
    <t>M0148</t>
  </si>
  <si>
    <t>M0149</t>
  </si>
  <si>
    <t>M0151</t>
  </si>
  <si>
    <t>M0399</t>
  </si>
  <si>
    <t>M0403</t>
  </si>
  <si>
    <t>M0410</t>
  </si>
  <si>
    <t>M0411</t>
  </si>
  <si>
    <t>M0412</t>
  </si>
  <si>
    <t>M0414</t>
  </si>
  <si>
    <t>M0417</t>
  </si>
  <si>
    <t>M0418</t>
  </si>
  <si>
    <t>M0419</t>
  </si>
  <si>
    <t>M0420</t>
  </si>
  <si>
    <t>M0422</t>
  </si>
  <si>
    <t>M0424</t>
  </si>
  <si>
    <t>M0426</t>
  </si>
  <si>
    <t>M0427</t>
  </si>
  <si>
    <t>M0429</t>
  </si>
  <si>
    <t>M0432</t>
  </si>
  <si>
    <t>M0435</t>
  </si>
  <si>
    <t>M0437</t>
  </si>
  <si>
    <t>M0439</t>
  </si>
  <si>
    <t>M0503</t>
  </si>
  <si>
    <t>M0515</t>
  </si>
  <si>
    <t xml:space="preserve">M0544 </t>
  </si>
  <si>
    <t>M0002</t>
  </si>
  <si>
    <t>M0003</t>
  </si>
  <si>
    <t>M0004</t>
  </si>
  <si>
    <t>M0024</t>
  </si>
  <si>
    <t>M0029</t>
  </si>
  <si>
    <t>M0113</t>
  </si>
  <si>
    <t>M0116</t>
  </si>
  <si>
    <t>M0127</t>
  </si>
  <si>
    <t>M0130</t>
  </si>
  <si>
    <t>M0133</t>
  </si>
  <si>
    <t>M0188</t>
  </si>
  <si>
    <t>M0343</t>
  </si>
  <si>
    <t>M0345</t>
  </si>
  <si>
    <t>M0346</t>
  </si>
  <si>
    <t>M0348</t>
  </si>
  <si>
    <t>M0353</t>
  </si>
  <si>
    <t>M0354</t>
  </si>
  <si>
    <t>M0362</t>
  </si>
  <si>
    <t>M0363</t>
  </si>
  <si>
    <t>M0364</t>
  </si>
  <si>
    <t>M0369</t>
  </si>
  <si>
    <t>M0370</t>
  </si>
  <si>
    <t>M0371</t>
  </si>
  <si>
    <t>M0376</t>
  </si>
  <si>
    <t>M0377</t>
  </si>
  <si>
    <t>M0378</t>
  </si>
  <si>
    <t>M0380</t>
  </si>
  <si>
    <t>M0385</t>
  </si>
  <si>
    <t>M0391</t>
  </si>
  <si>
    <t>M0393</t>
  </si>
  <si>
    <t>M0395</t>
  </si>
  <si>
    <t>M0396</t>
  </si>
  <si>
    <t>M0402</t>
  </si>
  <si>
    <t>M0404</t>
  </si>
  <si>
    <t>M0409</t>
  </si>
  <si>
    <t xml:space="preserve">M0490 </t>
  </si>
  <si>
    <t>M0001</t>
  </si>
  <si>
    <t>M0021</t>
  </si>
  <si>
    <t>M0101</t>
  </si>
  <si>
    <t>M0102</t>
  </si>
  <si>
    <t>M0103</t>
  </si>
  <si>
    <t>M0105</t>
  </si>
  <si>
    <t>M0301</t>
  </si>
  <si>
    <t>M0305</t>
  </si>
  <si>
    <t>M0310</t>
  </si>
  <si>
    <t>M0312</t>
  </si>
  <si>
    <t>M0314</t>
  </si>
  <si>
    <t>M0315</t>
  </si>
  <si>
    <t>M0317</t>
  </si>
  <si>
    <t>M0318</t>
  </si>
  <si>
    <t>M0321</t>
  </si>
  <si>
    <t>M0324</t>
  </si>
  <si>
    <t>M0327</t>
  </si>
  <si>
    <t>M0328</t>
  </si>
  <si>
    <t>M0337</t>
  </si>
  <si>
    <t>M0339</t>
  </si>
  <si>
    <t>M0007</t>
  </si>
  <si>
    <t>M0008</t>
  </si>
  <si>
    <t>M0041</t>
  </si>
  <si>
    <t xml:space="preserve">M0485 </t>
  </si>
  <si>
    <t>Latitud</t>
  </si>
  <si>
    <t>Longitud</t>
  </si>
  <si>
    <t>Bajo</t>
  </si>
  <si>
    <t>Medio</t>
  </si>
  <si>
    <t>Alto</t>
  </si>
  <si>
    <t>Peso Bajo</t>
  </si>
  <si>
    <t>Peso Medio</t>
  </si>
  <si>
    <t>Peso Alto</t>
  </si>
  <si>
    <t>Ponderación</t>
  </si>
  <si>
    <t>Clasificación</t>
  </si>
  <si>
    <t>Estación</t>
  </si>
  <si>
    <t>M0154</t>
  </si>
  <si>
    <t>M0452</t>
  </si>
  <si>
    <t>Región</t>
  </si>
  <si>
    <t>M0052</t>
  </si>
  <si>
    <t>M0061</t>
  </si>
  <si>
    <t>M0062</t>
  </si>
  <si>
    <t>M0063</t>
  </si>
  <si>
    <t>M0070</t>
  </si>
  <si>
    <t>Oriente</t>
  </si>
  <si>
    <t>M0060</t>
  </si>
  <si>
    <t>M0067</t>
  </si>
  <si>
    <t>M0397</t>
  </si>
  <si>
    <t>Sierra 1</t>
  </si>
  <si>
    <t>Sierra 2</t>
  </si>
  <si>
    <t>Sierra 3</t>
  </si>
  <si>
    <t>M0057</t>
  </si>
  <si>
    <t>M0064</t>
  </si>
  <si>
    <t>M0066</t>
  </si>
  <si>
    <t>M0258</t>
  </si>
  <si>
    <t>M0053</t>
  </si>
  <si>
    <t>M0059</t>
  </si>
  <si>
    <t xml:space="preserve">M1094 </t>
  </si>
  <si>
    <t>M0005</t>
  </si>
  <si>
    <t>M0162</t>
  </si>
  <si>
    <t>M0165</t>
  </si>
  <si>
    <t>M0167</t>
  </si>
  <si>
    <t>M0176</t>
  </si>
  <si>
    <t>M0185</t>
  </si>
  <si>
    <t>M0449</t>
  </si>
  <si>
    <t>M0450</t>
  </si>
  <si>
    <t>M0451</t>
  </si>
  <si>
    <t>M0457</t>
  </si>
  <si>
    <t>M0458</t>
  </si>
  <si>
    <t>M0462</t>
  </si>
  <si>
    <t>Costa 1</t>
  </si>
  <si>
    <t>Normal</t>
  </si>
  <si>
    <t>M0040</t>
  </si>
  <si>
    <t>M0056</t>
  </si>
  <si>
    <t>M0074</t>
  </si>
  <si>
    <t>M0169</t>
  </si>
  <si>
    <t>M0274</t>
  </si>
  <si>
    <t>M0447</t>
  </si>
  <si>
    <t>M0448</t>
  </si>
  <si>
    <t>M0453</t>
  </si>
  <si>
    <t>M0454</t>
  </si>
  <si>
    <t>M0455</t>
  </si>
  <si>
    <t>M0459</t>
  </si>
  <si>
    <t>M0475</t>
  </si>
  <si>
    <t>M0476</t>
  </si>
  <si>
    <t>M0477</t>
  </si>
  <si>
    <t>M0482</t>
  </si>
  <si>
    <t xml:space="preserve">M0611 </t>
  </si>
  <si>
    <t>Costa 2</t>
  </si>
  <si>
    <t>M0027</t>
  </si>
  <si>
    <t>M0058</t>
  </si>
  <si>
    <t>M0124</t>
  </si>
  <si>
    <t>M0292</t>
  </si>
  <si>
    <t>M0441</t>
  </si>
  <si>
    <t>M0464</t>
  </si>
  <si>
    <t xml:space="preserve">M0466 </t>
  </si>
  <si>
    <t>Pearson</t>
  </si>
  <si>
    <t>Pearson TOT</t>
  </si>
  <si>
    <t>Galapagos</t>
  </si>
  <si>
    <t>M0191</t>
  </si>
  <si>
    <t>M0192</t>
  </si>
  <si>
    <t>M0194</t>
  </si>
  <si>
    <t>M0221</t>
  </si>
  <si>
    <t>M0508</t>
  </si>
  <si>
    <t>Ligera+</t>
  </si>
  <si>
    <t>Ligera-</t>
  </si>
  <si>
    <t>Moderada+</t>
  </si>
  <si>
    <t>Alta+</t>
  </si>
  <si>
    <t>Alta-</t>
  </si>
  <si>
    <t>Moderada-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</si>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</sst>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&quot;$&quot;\ \-#,##0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2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0" fontId="14" fillId="0" borderId="6" applyNumberFormat="0" applyFill="0" applyAlignment="0" applyProtection="0"/>
    <xf numFmtId="3" fontId="7" fillId="0" borderId="0"/>
    <xf numFmtId="164" fontId="7" fillId="0" borderId="0"/>
    <xf numFmtId="0" fontId="15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6" fillId="5" borderId="4" applyNumberFormat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8" borderId="8" applyNumberFormat="0" applyFont="0" applyAlignment="0" applyProtection="0"/>
    <xf numFmtId="0" fontId="19" fillId="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15" fillId="0" borderId="3" applyNumberFormat="0" applyFill="0" applyAlignment="0" applyProtection="0"/>
    <xf numFmtId="0" fontId="24" fillId="0" borderId="9" applyNumberFormat="0" applyFill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6" fillId="5" borderId="4" applyNumberFormat="0" applyAlignment="0" applyProtection="0"/>
    <xf numFmtId="0" fontId="19" fillId="6" borderId="5" applyNumberFormat="0" applyAlignment="0" applyProtection="0"/>
    <xf numFmtId="0" fontId="12" fillId="6" borderId="4" applyNumberFormat="0" applyAlignment="0" applyProtection="0"/>
    <xf numFmtId="0" fontId="14" fillId="0" borderId="6" applyNumberFormat="0" applyFill="0" applyAlignment="0" applyProtection="0"/>
    <xf numFmtId="0" fontId="13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0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4" borderId="11" xfId="0" applyNumberFormat="1" applyFill="1" applyBorder="1"/>
    <xf numFmtId="0" fontId="0" fillId="36" borderId="10" xfId="0" applyNumberFormat="1" applyFill="1" applyBorder="1"/>
    <xf numFmtId="0" fontId="0" fillId="35" borderId="12" xfId="0" applyNumberFormat="1" applyFill="1" applyBorder="1"/>
    <xf numFmtId="2" fontId="0" fillId="0" borderId="0" xfId="0" applyNumberFormat="1"/>
    <xf numFmtId="0" fontId="7" fillId="0" borderId="16" xfId="2" applyBorder="1"/>
    <xf numFmtId="0" fontId="9" fillId="0" borderId="16" xfId="41" applyBorder="1"/>
    <xf numFmtId="2" fontId="9" fillId="0" borderId="18" xfId="41" applyNumberFormat="1" applyBorder="1"/>
    <xf numFmtId="2" fontId="9" fillId="0" borderId="19" xfId="41" applyNumberFormat="1" applyBorder="1"/>
    <xf numFmtId="2" fontId="9" fillId="0" borderId="0" xfId="41" applyNumberFormat="1" applyBorder="1"/>
    <xf numFmtId="2" fontId="0" fillId="0" borderId="20" xfId="0" applyNumberFormat="1" applyBorder="1"/>
    <xf numFmtId="0" fontId="0" fillId="0" borderId="17" xfId="0" applyBorder="1"/>
    <xf numFmtId="0" fontId="5" fillId="0" borderId="16" xfId="41" applyFont="1" applyBorder="1"/>
    <xf numFmtId="2" fontId="5" fillId="0" borderId="0" xfId="41" applyNumberFormat="1" applyFont="1" applyBorder="1"/>
    <xf numFmtId="2" fontId="5" fillId="0" borderId="19" xfId="41" applyNumberFormat="1" applyFont="1" applyBorder="1"/>
    <xf numFmtId="2" fontId="5" fillId="0" borderId="18" xfId="41" applyNumberFormat="1" applyFont="1" applyBorder="1"/>
    <xf numFmtId="0" fontId="25" fillId="0" borderId="16" xfId="2" applyFont="1" applyBorder="1"/>
    <xf numFmtId="2" fontId="0" fillId="0" borderId="22" xfId="0" applyNumberFormat="1" applyBorder="1"/>
    <xf numFmtId="0" fontId="5" fillId="0" borderId="17" xfId="41" applyFont="1" applyBorder="1"/>
    <xf numFmtId="2" fontId="0" fillId="0" borderId="21" xfId="0" applyNumberFormat="1" applyBorder="1"/>
    <xf numFmtId="2" fontId="5" fillId="0" borderId="16" xfId="0" applyNumberFormat="1" applyFont="1" applyBorder="1"/>
    <xf numFmtId="2" fontId="0" fillId="0" borderId="16" xfId="0" applyNumberFormat="1" applyBorder="1"/>
    <xf numFmtId="2" fontId="0" fillId="0" borderId="17" xfId="0" applyNumberFormat="1" applyBorder="1"/>
    <xf numFmtId="2" fontId="4" fillId="0" borderId="18" xfId="41" applyNumberFormat="1" applyFont="1" applyBorder="1"/>
    <xf numFmtId="2" fontId="4" fillId="0" borderId="19" xfId="41" applyNumberFormat="1" applyFont="1" applyBorder="1"/>
    <xf numFmtId="0" fontId="3" fillId="0" borderId="16" xfId="0" applyFont="1" applyBorder="1"/>
    <xf numFmtId="0" fontId="3" fillId="0" borderId="17" xfId="0" applyFont="1" applyBorder="1"/>
    <xf numFmtId="0" fontId="8" fillId="33" borderId="11" xfId="2" applyFont="1" applyFill="1" applyBorder="1" applyAlignment="1">
      <alignment horizontal="center"/>
    </xf>
    <xf numFmtId="2" fontId="8" fillId="33" borderId="10" xfId="2" applyNumberFormat="1" applyFont="1" applyFill="1" applyBorder="1" applyAlignment="1">
      <alignment horizontal="center"/>
    </xf>
    <xf numFmtId="2" fontId="8" fillId="33" borderId="12" xfId="2" applyNumberFormat="1" applyFont="1" applyFill="1" applyBorder="1" applyAlignment="1">
      <alignment horizontal="center"/>
    </xf>
    <xf numFmtId="2" fontId="8" fillId="33" borderId="11" xfId="2" applyNumberFormat="1" applyFont="1" applyFill="1" applyBorder="1" applyAlignment="1">
      <alignment horizontal="center"/>
    </xf>
    <xf numFmtId="2" fontId="8" fillId="33" borderId="23" xfId="2" applyNumberFormat="1" applyFont="1" applyFill="1" applyBorder="1" applyAlignment="1">
      <alignment horizontal="center"/>
    </xf>
    <xf numFmtId="2" fontId="8" fillId="38" borderId="14" xfId="2" applyNumberFormat="1" applyFont="1" applyFill="1" applyBorder="1" applyAlignment="1">
      <alignment horizontal="center"/>
    </xf>
    <xf numFmtId="2" fontId="8" fillId="39" borderId="14" xfId="2" applyNumberFormat="1" applyFont="1" applyFill="1" applyBorder="1" applyAlignment="1">
      <alignment horizontal="center"/>
    </xf>
    <xf numFmtId="2" fontId="8" fillId="37" borderId="15" xfId="2" applyNumberFormat="1" applyFont="1" applyFill="1" applyBorder="1" applyAlignment="1">
      <alignment horizontal="center"/>
    </xf>
    <xf numFmtId="0" fontId="9" fillId="0" borderId="17" xfId="41" applyBorder="1"/>
    <xf numFmtId="2" fontId="9" fillId="0" borderId="20" xfId="41" applyNumberFormat="1" applyBorder="1"/>
    <xf numFmtId="2" fontId="9" fillId="0" borderId="21" xfId="41" applyNumberFormat="1" applyBorder="1"/>
    <xf numFmtId="0" fontId="25" fillId="0" borderId="17" xfId="2" applyFont="1" applyBorder="1"/>
    <xf numFmtId="2" fontId="4" fillId="0" borderId="20" xfId="41" applyNumberFormat="1" applyFont="1" applyBorder="1"/>
    <xf numFmtId="2" fontId="4" fillId="0" borderId="21" xfId="41" applyNumberFormat="1" applyFont="1" applyBorder="1"/>
    <xf numFmtId="2" fontId="5" fillId="0" borderId="20" xfId="41" applyNumberFormat="1" applyFont="1" applyBorder="1"/>
    <xf numFmtId="2" fontId="5" fillId="0" borderId="22" xfId="41" applyNumberFormat="1" applyFont="1" applyBorder="1"/>
    <xf numFmtId="2" fontId="5" fillId="0" borderId="21" xfId="41" applyNumberFormat="1" applyFont="1" applyBorder="1"/>
    <xf numFmtId="2" fontId="5" fillId="0" borderId="17" xfId="0" applyNumberFormat="1" applyFont="1" applyBorder="1"/>
    <xf numFmtId="0" fontId="2" fillId="0" borderId="16" xfId="0" applyFont="1" applyBorder="1"/>
    <xf numFmtId="0" fontId="2" fillId="0" borderId="17" xfId="0" applyFont="1" applyBorder="1"/>
    <xf numFmtId="2" fontId="9" fillId="0" borderId="22" xfId="41" applyNumberFormat="1" applyBorder="1"/>
    <xf numFmtId="0" fontId="1" fillId="0" borderId="17" xfId="91" applyBorder="1"/>
    <xf numFmtId="0" fontId="1" fillId="0" borderId="0" xfId="91"/>
    <xf numFmtId="0" fontId="1" fillId="0" borderId="0" xfId="91"/>
    <xf numFmtId="0" fontId="1" fillId="0" borderId="0" xfId="91"/>
    <xf numFmtId="0" fontId="1" fillId="0" borderId="0" xfId="91"/>
    <xf numFmtId="0" fontId="1" fillId="0" borderId="0" xfId="91"/>
    <xf numFmtId="11" fontId="1" fillId="0" borderId="0" xfId="91" applyNumberFormat="1"/>
    <xf numFmtId="0" fontId="1" fillId="0" borderId="0" xfId="91"/>
    <xf numFmtId="11" fontId="1" fillId="0" borderId="0" xfId="91" applyNumberFormat="1"/>
    <xf numFmtId="0" fontId="1" fillId="0" borderId="0" xfId="91"/>
    <xf numFmtId="11" fontId="1" fillId="0" borderId="0" xfId="91" applyNumberFormat="1"/>
  </cellXfs>
  <cellStyles count="105">
    <cellStyle name="20% - Énfasis1" xfId="66" builtinId="30" customBuiltin="1"/>
    <cellStyle name="20% - Énfasis1 2" xfId="3"/>
    <cellStyle name="20% - Énfasis1 3" xfId="93"/>
    <cellStyle name="20% - Énfasis2" xfId="70" builtinId="34" customBuiltin="1"/>
    <cellStyle name="20% - Énfasis2 2" xfId="4"/>
    <cellStyle name="20% - Énfasis2 3" xfId="95"/>
    <cellStyle name="20% - Énfasis3" xfId="74" builtinId="38" customBuiltin="1"/>
    <cellStyle name="20% - Énfasis3 2" xfId="5"/>
    <cellStyle name="20% - Énfasis3 3" xfId="97"/>
    <cellStyle name="20% - Énfasis4" xfId="78" builtinId="42" customBuiltin="1"/>
    <cellStyle name="20% - Énfasis4 2" xfId="6"/>
    <cellStyle name="20% - Énfasis4 3" xfId="99"/>
    <cellStyle name="20% - Énfasis5" xfId="82" builtinId="46" customBuiltin="1"/>
    <cellStyle name="20% - Énfasis5 2" xfId="7"/>
    <cellStyle name="20% - Énfasis5 3" xfId="101"/>
    <cellStyle name="20% - Énfasis6" xfId="86" builtinId="50" customBuiltin="1"/>
    <cellStyle name="20% - Énfasis6 2" xfId="8"/>
    <cellStyle name="20% - Énfasis6 3" xfId="103"/>
    <cellStyle name="40% - Énfasis1" xfId="67" builtinId="31" customBuiltin="1"/>
    <cellStyle name="40% - Énfasis1 2" xfId="9"/>
    <cellStyle name="40% - Énfasis1 3" xfId="94"/>
    <cellStyle name="40% - Énfasis2" xfId="71" builtinId="35" customBuiltin="1"/>
    <cellStyle name="40% - Énfasis2 2" xfId="10"/>
    <cellStyle name="40% - Énfasis2 3" xfId="96"/>
    <cellStyle name="40% - Énfasis3" xfId="75" builtinId="39" customBuiltin="1"/>
    <cellStyle name="40% - Énfasis3 2" xfId="11"/>
    <cellStyle name="40% - Énfasis3 3" xfId="98"/>
    <cellStyle name="40% - Énfasis4" xfId="79" builtinId="43" customBuiltin="1"/>
    <cellStyle name="40% - Énfasis4 2" xfId="12"/>
    <cellStyle name="40% - Énfasis4 3" xfId="100"/>
    <cellStyle name="40% - Énfasis5" xfId="83" builtinId="47" customBuiltin="1"/>
    <cellStyle name="40% - Énfasis5 2" xfId="13"/>
    <cellStyle name="40% - Énfasis5 3" xfId="102"/>
    <cellStyle name="40% - Énfasis6" xfId="87" builtinId="51" customBuiltin="1"/>
    <cellStyle name="40% - Énfasis6 2" xfId="14"/>
    <cellStyle name="40% - Énfasis6 3" xfId="104"/>
    <cellStyle name="60% - Énfasis1" xfId="68" builtinId="32" customBuiltin="1"/>
    <cellStyle name="60% - Énfasis1 2" xfId="15"/>
    <cellStyle name="60% - Énfasis2" xfId="72" builtinId="36" customBuiltin="1"/>
    <cellStyle name="60% - Énfasis2 2" xfId="16"/>
    <cellStyle name="60% - Énfasis3" xfId="76" builtinId="40" customBuiltin="1"/>
    <cellStyle name="60% - Énfasis3 2" xfId="17"/>
    <cellStyle name="60% - Énfasis4" xfId="80" builtinId="44" customBuiltin="1"/>
    <cellStyle name="60% - Énfasis4 2" xfId="18"/>
    <cellStyle name="60% - Énfasis5" xfId="84" builtinId="48" customBuiltin="1"/>
    <cellStyle name="60% - Énfasis5 2" xfId="19"/>
    <cellStyle name="60% - Énfasis6" xfId="88" builtinId="52" customBuiltin="1"/>
    <cellStyle name="60% - Énfasis6 2" xfId="20"/>
    <cellStyle name="Buena" xfId="54" builtinId="26" customBuiltin="1"/>
    <cellStyle name="Buena 2" xfId="21"/>
    <cellStyle name="Cálculo" xfId="59" builtinId="22" customBuiltin="1"/>
    <cellStyle name="Cálculo 2" xfId="22"/>
    <cellStyle name="Celda de comprobación" xfId="61" builtinId="23" customBuiltin="1"/>
    <cellStyle name="Celda de comprobación 2" xfId="23"/>
    <cellStyle name="Celda vinculada" xfId="60" builtinId="24" customBuiltin="1"/>
    <cellStyle name="Celda vinculada 2" xfId="24"/>
    <cellStyle name="Comma0" xfId="25"/>
    <cellStyle name="Currency0" xfId="26"/>
    <cellStyle name="Encabezado 1" xfId="50" builtinId="16" customBuiltin="1"/>
    <cellStyle name="Encabezado 4" xfId="53" builtinId="19" customBuiltin="1"/>
    <cellStyle name="Encabezado 4 2" xfId="27"/>
    <cellStyle name="Énfasis1" xfId="65" builtinId="29" customBuiltin="1"/>
    <cellStyle name="Énfasis1 2" xfId="28"/>
    <cellStyle name="Énfasis2" xfId="69" builtinId="33" customBuiltin="1"/>
    <cellStyle name="Énfasis2 2" xfId="29"/>
    <cellStyle name="Énfasis3" xfId="73" builtinId="37" customBuiltin="1"/>
    <cellStyle name="Énfasis3 2" xfId="30"/>
    <cellStyle name="Énfasis4" xfId="77" builtinId="41" customBuiltin="1"/>
    <cellStyle name="Énfasis4 2" xfId="31"/>
    <cellStyle name="Énfasis5" xfId="81" builtinId="45" customBuiltin="1"/>
    <cellStyle name="Énfasis5 2" xfId="32"/>
    <cellStyle name="Énfasis6" xfId="85" builtinId="49" customBuiltin="1"/>
    <cellStyle name="Énfasis6 2" xfId="33"/>
    <cellStyle name="Entrada" xfId="57" builtinId="20" customBuiltin="1"/>
    <cellStyle name="Entrada 2" xfId="34"/>
    <cellStyle name="Incorrecto" xfId="55" builtinId="27" customBuiltin="1"/>
    <cellStyle name="Incorrecto 2" xfId="35"/>
    <cellStyle name="Neutral" xfId="56" builtinId="28" customBuiltin="1"/>
    <cellStyle name="Neutral 2" xfId="36"/>
    <cellStyle name="Normal" xfId="0" builtinId="0"/>
    <cellStyle name="Normal 2" xfId="37"/>
    <cellStyle name="Normal 3" xfId="38"/>
    <cellStyle name="Normal 4" xfId="39"/>
    <cellStyle name="Normal 5" xfId="40"/>
    <cellStyle name="Normal 6" xfId="41"/>
    <cellStyle name="Normal 7" xfId="2"/>
    <cellStyle name="Normal 8" xfId="89"/>
    <cellStyle name="Normal 9" xfId="91"/>
    <cellStyle name="Notas 2" xfId="42"/>
    <cellStyle name="Notas 3" xfId="90"/>
    <cellStyle name="Notas 4" xfId="92"/>
    <cellStyle name="Salida" xfId="58" builtinId="21" customBuiltin="1"/>
    <cellStyle name="Salida 2" xfId="43"/>
    <cellStyle name="Texto de advertencia" xfId="62" builtinId="11" customBuiltin="1"/>
    <cellStyle name="Texto de advertencia 2" xfId="44"/>
    <cellStyle name="Texto explicativo" xfId="63" builtinId="53" customBuiltin="1"/>
    <cellStyle name="Texto explicativo 2" xfId="45"/>
    <cellStyle name="Título" xfId="1" builtinId="15" customBuiltin="1"/>
    <cellStyle name="Título 1 2" xfId="46"/>
    <cellStyle name="Título 2" xfId="51" builtinId="17" customBuiltin="1"/>
    <cellStyle name="Título 2 2" xfId="47"/>
    <cellStyle name="Título 3" xfId="52" builtinId="18" customBuiltin="1"/>
    <cellStyle name="Título 3 2" xfId="48"/>
    <cellStyle name="Total" xfId="64" builtinId="25" customBuiltin="1"/>
    <cellStyle name="Tot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A157" zoomScaleNormal="100" workbookViewId="0">
      <selection activeCell="A157" sqref="A1:XFD1048576"/>
    </sheetView>
  </sheetViews>
  <sheetFormatPr baseColWidth="10" defaultRowHeight="14.4" x14ac:dyDescent="0.3"/>
  <cols>
    <col min="1" max="1" width="8.5546875" bestFit="1" customWidth="1"/>
    <col min="2" max="2" width="9.44140625" bestFit="1" customWidth="1"/>
    <col min="3" max="3" width="7.109375" style="7" bestFit="1" customWidth="1"/>
    <col min="4" max="4" width="8.6640625" style="7" bestFit="1" customWidth="1"/>
    <col min="5" max="5" width="5.5546875" style="7" bestFit="1" customWidth="1"/>
    <col min="6" max="6" width="6.109375" style="7" bestFit="1" customWidth="1"/>
    <col min="7" max="7" width="5.5546875" style="7" bestFit="1" customWidth="1"/>
    <col min="8" max="8" width="12.6640625" customWidth="1"/>
    <col min="9" max="9" width="12" bestFit="1" customWidth="1"/>
    <col min="10" max="10" width="12" style="7" bestFit="1" customWidth="1"/>
    <col min="11" max="11" width="11.88671875" bestFit="1" customWidth="1"/>
  </cols>
  <sheetData>
    <row r="1" spans="1:15" ht="15" thickBot="1" x14ac:dyDescent="0.35">
      <c r="A1" s="30" t="s">
        <v>114</v>
      </c>
      <c r="B1" s="30" t="s">
        <v>117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6" t="s">
        <v>176</v>
      </c>
      <c r="I1" s="36" t="s">
        <v>175</v>
      </c>
      <c r="J1" s="35" t="s">
        <v>112</v>
      </c>
      <c r="K1" s="37" t="s">
        <v>113</v>
      </c>
    </row>
    <row r="2" spans="1:15" ht="15" thickBot="1" x14ac:dyDescent="0.35">
      <c r="A2" s="19" t="s">
        <v>137</v>
      </c>
      <c r="B2" s="19" t="s">
        <v>149</v>
      </c>
      <c r="C2" s="18">
        <v>-1.0375000000000001</v>
      </c>
      <c r="D2" s="17">
        <v>-80.4597222222</v>
      </c>
      <c r="E2" s="18">
        <v>86.565680175400004</v>
      </c>
      <c r="F2" s="16">
        <v>8.6444100627000005</v>
      </c>
      <c r="G2" s="17">
        <v>4.7899097618599997</v>
      </c>
      <c r="H2" s="52">
        <v>0.66946075707200003</v>
      </c>
      <c r="I2" s="48">
        <f>IF(H2&gt;=0.2, H2, "")</f>
        <v>0.66946075707200003</v>
      </c>
      <c r="J2" s="23">
        <f t="shared" ref="J2:J33" si="0">E2*$M$3+F2*$N$3+G2*$O$3</f>
        <v>9.1121147932100008</v>
      </c>
      <c r="K2" s="28" t="str">
        <f>IF(I2="","",IF(J2&lt;0,"",IF(AND(J2&lt;13.33,J2&gt;=0),"Alta-",IF(AND(J2&lt;26.66,J2&gt;=13.33),"Moderada-",IF(AND(J2&lt;40,J2&gt;=26.66),"Ligera-",IF(AND(J2&lt;60,J2&gt;=40),"Normal",IF(AND(J2&lt;73.33,J2&gt;=60),"Ligera+",IF(AND(J2&lt;86.66,J2&gt;=73.33),"Moderada+","Alta+"))))))))</f>
        <v>Alta-</v>
      </c>
      <c r="M2" s="1" t="s">
        <v>109</v>
      </c>
      <c r="N2" s="2" t="s">
        <v>110</v>
      </c>
      <c r="O2" s="3" t="s">
        <v>111</v>
      </c>
    </row>
    <row r="3" spans="1:15" ht="15" thickBot="1" x14ac:dyDescent="0.35">
      <c r="A3" s="19" t="s">
        <v>151</v>
      </c>
      <c r="B3" s="19" t="s">
        <v>149</v>
      </c>
      <c r="C3" s="26">
        <v>-3.3219444444400001</v>
      </c>
      <c r="D3" s="27">
        <v>-79.768888888899994</v>
      </c>
      <c r="E3" s="18">
        <v>77.431153689400006</v>
      </c>
      <c r="F3" s="16">
        <v>13.972568843399999</v>
      </c>
      <c r="G3" s="17">
        <v>8.5962774672000002</v>
      </c>
      <c r="H3" s="52">
        <v>0.21181792699900001</v>
      </c>
      <c r="I3" s="48">
        <f>IF(H3&gt;=0.2, H3, "")</f>
        <v>0.21181792699900001</v>
      </c>
      <c r="J3" s="23">
        <f t="shared" si="0"/>
        <v>15.582561888899999</v>
      </c>
      <c r="K3" s="28" t="str">
        <f t="shared" ref="K3:K71" si="1">IF(I3="","",IF(J3&lt;0,"",IF(AND(J3&lt;13.33,J3&gt;=0),"Alta-",IF(AND(J3&lt;26.66,J3&gt;=13.33),"Moderada-",IF(AND(J3&lt;40,J3&gt;=26.66),"Ligera-",IF(AND(J3&lt;60,J3&gt;=40),"Normal",IF(AND(J3&lt;73.33,J3&gt;=60),"Ligera+",IF(AND(J3&lt;86.66,J3&gt;=73.33),"Moderada+","Alta+"))))))))</f>
        <v>Moderada-</v>
      </c>
      <c r="M3" s="4">
        <v>0</v>
      </c>
      <c r="N3" s="5">
        <v>0.5</v>
      </c>
      <c r="O3" s="6">
        <v>1</v>
      </c>
    </row>
    <row r="4" spans="1:15" x14ac:dyDescent="0.3">
      <c r="A4" s="19" t="s">
        <v>152</v>
      </c>
      <c r="B4" s="19" t="s">
        <v>149</v>
      </c>
      <c r="C4" s="18">
        <v>-2.15333333333</v>
      </c>
      <c r="D4" s="17">
        <v>-79.883333333300001</v>
      </c>
      <c r="E4" s="18">
        <v>86.504966205399995</v>
      </c>
      <c r="F4" s="16">
        <v>11.3857450209</v>
      </c>
      <c r="G4" s="17">
        <v>2.1092887736799999</v>
      </c>
      <c r="H4" s="52">
        <v>0.23236385672900001</v>
      </c>
      <c r="I4" s="48">
        <f t="shared" ref="I4:I72" si="2">IF(H4&gt;=0.2, H4, "")</f>
        <v>0.23236385672900001</v>
      </c>
      <c r="J4" s="23">
        <f t="shared" si="0"/>
        <v>7.8021612841299994</v>
      </c>
      <c r="K4" s="28" t="str">
        <f t="shared" si="1"/>
        <v>Alta-</v>
      </c>
    </row>
    <row r="5" spans="1:15" x14ac:dyDescent="0.3">
      <c r="A5" s="19" t="s">
        <v>153</v>
      </c>
      <c r="B5" s="19" t="s">
        <v>149</v>
      </c>
      <c r="C5" s="18">
        <v>-0.95</v>
      </c>
      <c r="D5" s="17">
        <v>-80.683333333299998</v>
      </c>
      <c r="E5" s="18">
        <v>-1</v>
      </c>
      <c r="F5" s="16">
        <v>-1</v>
      </c>
      <c r="G5" s="17">
        <v>-1</v>
      </c>
      <c r="H5" s="52">
        <v>-999</v>
      </c>
      <c r="I5" s="48" t="str">
        <f t="shared" si="2"/>
        <v/>
      </c>
      <c r="J5" s="23">
        <f t="shared" si="0"/>
        <v>-1.5</v>
      </c>
      <c r="K5" s="28" t="str">
        <f t="shared" si="1"/>
        <v/>
      </c>
    </row>
    <row r="6" spans="1:15" x14ac:dyDescent="0.3">
      <c r="A6" s="19" t="s">
        <v>138</v>
      </c>
      <c r="B6" s="19" t="s">
        <v>149</v>
      </c>
      <c r="C6" s="18">
        <v>-0.66413888888899997</v>
      </c>
      <c r="D6" s="17">
        <v>-80.036500000000004</v>
      </c>
      <c r="E6" s="18">
        <v>93.4161177549</v>
      </c>
      <c r="F6" s="16">
        <v>5.3069995219499999</v>
      </c>
      <c r="G6" s="17">
        <v>1.27688272317</v>
      </c>
      <c r="H6" s="52">
        <v>0.51143384615499998</v>
      </c>
      <c r="I6" s="48">
        <f t="shared" si="2"/>
        <v>0.51143384615499998</v>
      </c>
      <c r="J6" s="23">
        <f t="shared" si="0"/>
        <v>3.9303824841449999</v>
      </c>
      <c r="K6" s="28" t="str">
        <f t="shared" si="1"/>
        <v>Alta-</v>
      </c>
    </row>
    <row r="7" spans="1:15" x14ac:dyDescent="0.3">
      <c r="A7" s="19" t="s">
        <v>139</v>
      </c>
      <c r="B7" s="19" t="s">
        <v>149</v>
      </c>
      <c r="C7" s="18">
        <v>-0.92672222222199996</v>
      </c>
      <c r="D7" s="17">
        <v>-80.446777777799994</v>
      </c>
      <c r="E7" s="18">
        <v>80.009987935500007</v>
      </c>
      <c r="F7" s="16">
        <v>9.7831120355400003</v>
      </c>
      <c r="G7" s="17">
        <v>10.206900029</v>
      </c>
      <c r="H7" s="52">
        <v>0.60411201596700004</v>
      </c>
      <c r="I7" s="48">
        <f t="shared" si="2"/>
        <v>0.60411201596700004</v>
      </c>
      <c r="J7" s="23">
        <f t="shared" si="0"/>
        <v>15.09845604677</v>
      </c>
      <c r="K7" s="28" t="str">
        <f t="shared" si="1"/>
        <v>Moderada-</v>
      </c>
    </row>
    <row r="8" spans="1:15" x14ac:dyDescent="0.3">
      <c r="A8" s="19" t="s">
        <v>140</v>
      </c>
      <c r="B8" s="19" t="s">
        <v>149</v>
      </c>
      <c r="C8" s="18">
        <v>-0.196944444444</v>
      </c>
      <c r="D8" s="17">
        <v>-80.264722222200007</v>
      </c>
      <c r="E8" s="18">
        <v>-1</v>
      </c>
      <c r="F8" s="16">
        <v>-1</v>
      </c>
      <c r="G8" s="17">
        <v>-1</v>
      </c>
      <c r="H8" s="52">
        <v>-999</v>
      </c>
      <c r="I8" s="48" t="str">
        <f t="shared" si="2"/>
        <v/>
      </c>
      <c r="J8" s="23">
        <f t="shared" si="0"/>
        <v>-1.5</v>
      </c>
      <c r="K8" s="28" t="str">
        <f t="shared" si="1"/>
        <v/>
      </c>
    </row>
    <row r="9" spans="1:15" x14ac:dyDescent="0.3">
      <c r="A9" s="19" t="s">
        <v>154</v>
      </c>
      <c r="B9" s="19" t="s">
        <v>149</v>
      </c>
      <c r="C9" s="18">
        <v>-1.4745277777800001</v>
      </c>
      <c r="D9" s="17">
        <v>-80.626166666700001</v>
      </c>
      <c r="E9" s="18">
        <v>10.415871316900001</v>
      </c>
      <c r="F9" s="16">
        <v>7.1300014249499997</v>
      </c>
      <c r="G9" s="17">
        <v>82.454127258200003</v>
      </c>
      <c r="H9" s="52">
        <v>7.1424962726999996E-2</v>
      </c>
      <c r="I9" s="48" t="str">
        <f t="shared" si="2"/>
        <v/>
      </c>
      <c r="J9" s="23">
        <f t="shared" si="0"/>
        <v>86.019127970675001</v>
      </c>
      <c r="K9" s="28" t="str">
        <f t="shared" si="1"/>
        <v/>
      </c>
    </row>
    <row r="10" spans="1:15" x14ac:dyDescent="0.3">
      <c r="A10" s="19" t="s">
        <v>141</v>
      </c>
      <c r="B10" s="19" t="s">
        <v>149</v>
      </c>
      <c r="C10" s="18">
        <v>-2.65991666667</v>
      </c>
      <c r="D10" s="17">
        <v>-79.618055555599994</v>
      </c>
      <c r="E10" s="18">
        <v>67.379511198900005</v>
      </c>
      <c r="F10" s="16">
        <v>24.407009924</v>
      </c>
      <c r="G10" s="17">
        <v>8.2134788771699991</v>
      </c>
      <c r="H10" s="52">
        <v>0.48365649129299998</v>
      </c>
      <c r="I10" s="48">
        <f t="shared" si="2"/>
        <v>0.48365649129299998</v>
      </c>
      <c r="J10" s="23">
        <f t="shared" si="0"/>
        <v>20.416983839170001</v>
      </c>
      <c r="K10" s="28" t="str">
        <f t="shared" si="1"/>
        <v>Moderada-</v>
      </c>
    </row>
    <row r="11" spans="1:15" x14ac:dyDescent="0.3">
      <c r="A11" s="19" t="s">
        <v>142</v>
      </c>
      <c r="B11" s="19" t="s">
        <v>149</v>
      </c>
      <c r="C11" s="26">
        <v>-3.1</v>
      </c>
      <c r="D11" s="27">
        <v>-79.783333333300007</v>
      </c>
      <c r="E11" s="18">
        <v>-1</v>
      </c>
      <c r="F11" s="16">
        <v>-1</v>
      </c>
      <c r="G11" s="17">
        <v>-1</v>
      </c>
      <c r="H11" s="52">
        <v>-999</v>
      </c>
      <c r="I11" s="48" t="str">
        <f t="shared" si="2"/>
        <v/>
      </c>
      <c r="J11" s="23">
        <f t="shared" si="0"/>
        <v>-1.5</v>
      </c>
      <c r="K11" s="28" t="str">
        <f t="shared" si="1"/>
        <v/>
      </c>
    </row>
    <row r="12" spans="1:15" x14ac:dyDescent="0.3">
      <c r="A12" s="19" t="s">
        <v>155</v>
      </c>
      <c r="B12" s="19" t="s">
        <v>149</v>
      </c>
      <c r="C12" s="18">
        <v>-1.0375000000000001</v>
      </c>
      <c r="D12" s="17">
        <v>-80.470555555600001</v>
      </c>
      <c r="E12" s="18">
        <v>-1</v>
      </c>
      <c r="F12" s="16">
        <v>-1</v>
      </c>
      <c r="G12" s="17">
        <v>-1</v>
      </c>
      <c r="H12" s="52">
        <v>-999</v>
      </c>
      <c r="I12" s="48" t="str">
        <f t="shared" si="2"/>
        <v/>
      </c>
      <c r="J12" s="23">
        <f t="shared" si="0"/>
        <v>-1.5</v>
      </c>
      <c r="K12" s="28" t="str">
        <f t="shared" si="1"/>
        <v/>
      </c>
    </row>
    <row r="13" spans="1:15" x14ac:dyDescent="0.3">
      <c r="A13" s="19" t="s">
        <v>156</v>
      </c>
      <c r="B13" s="19" t="s">
        <v>149</v>
      </c>
      <c r="C13" s="18">
        <v>-1.27877777778</v>
      </c>
      <c r="D13" s="17">
        <v>-80.418333333299998</v>
      </c>
      <c r="E13" s="18">
        <v>93.974218519199994</v>
      </c>
      <c r="F13" s="16">
        <v>5.05799481682</v>
      </c>
      <c r="G13" s="17">
        <v>0.96778666398500002</v>
      </c>
      <c r="H13" s="52">
        <v>0.47002954498999999</v>
      </c>
      <c r="I13" s="48">
        <f t="shared" si="2"/>
        <v>0.47002954498999999</v>
      </c>
      <c r="J13" s="23">
        <f t="shared" si="0"/>
        <v>3.4967840723950001</v>
      </c>
      <c r="K13" s="28" t="str">
        <f t="shared" si="1"/>
        <v>Alta-</v>
      </c>
    </row>
    <row r="14" spans="1:15" x14ac:dyDescent="0.3">
      <c r="A14" s="19" t="s">
        <v>157</v>
      </c>
      <c r="B14" s="19" t="s">
        <v>149</v>
      </c>
      <c r="C14" s="18">
        <v>-1.1527777777799999</v>
      </c>
      <c r="D14" s="17">
        <v>-80.624166666700006</v>
      </c>
      <c r="E14" s="18">
        <v>59.7782364085</v>
      </c>
      <c r="F14" s="16">
        <v>11.739728294900001</v>
      </c>
      <c r="G14" s="17">
        <v>28.482035296599999</v>
      </c>
      <c r="H14" s="52">
        <v>0.51584673559700001</v>
      </c>
      <c r="I14" s="48">
        <f t="shared" si="2"/>
        <v>0.51584673559700001</v>
      </c>
      <c r="J14" s="23">
        <f t="shared" si="0"/>
        <v>34.351899444049998</v>
      </c>
      <c r="K14" s="28" t="str">
        <f t="shared" si="1"/>
        <v>Ligera-</v>
      </c>
    </row>
    <row r="15" spans="1:15" x14ac:dyDescent="0.3">
      <c r="A15" s="19" t="s">
        <v>143</v>
      </c>
      <c r="B15" s="19" t="s">
        <v>149</v>
      </c>
      <c r="C15" s="18">
        <v>-1.2580555555599999</v>
      </c>
      <c r="D15" s="17">
        <v>-80.586666666699998</v>
      </c>
      <c r="E15" s="18">
        <v>-1</v>
      </c>
      <c r="F15" s="16">
        <v>-1</v>
      </c>
      <c r="G15" s="17">
        <v>-1</v>
      </c>
      <c r="H15" s="52">
        <v>-999</v>
      </c>
      <c r="I15" s="48" t="str">
        <f t="shared" si="2"/>
        <v/>
      </c>
      <c r="J15" s="23">
        <f t="shared" si="0"/>
        <v>-1.5</v>
      </c>
      <c r="K15" s="28" t="str">
        <f t="shared" si="1"/>
        <v/>
      </c>
    </row>
    <row r="16" spans="1:15" x14ac:dyDescent="0.3">
      <c r="A16" s="19" t="s">
        <v>144</v>
      </c>
      <c r="B16" s="19" t="s">
        <v>149</v>
      </c>
      <c r="C16" s="18">
        <v>-1.12944444444</v>
      </c>
      <c r="D16" s="17">
        <v>-80.777222222199995</v>
      </c>
      <c r="E16" s="18">
        <v>82.293395074399996</v>
      </c>
      <c r="F16" s="16">
        <v>4.7340290448399998</v>
      </c>
      <c r="G16" s="17">
        <v>12.972575880699999</v>
      </c>
      <c r="H16" s="52">
        <v>0.55986951979599997</v>
      </c>
      <c r="I16" s="48">
        <f t="shared" si="2"/>
        <v>0.55986951979599997</v>
      </c>
      <c r="J16" s="23">
        <f t="shared" si="0"/>
        <v>15.339590403119999</v>
      </c>
      <c r="K16" s="28" t="str">
        <f t="shared" si="1"/>
        <v>Moderada-</v>
      </c>
    </row>
    <row r="17" spans="1:11" x14ac:dyDescent="0.3">
      <c r="A17" s="19" t="s">
        <v>145</v>
      </c>
      <c r="B17" s="19" t="s">
        <v>149</v>
      </c>
      <c r="C17" s="18">
        <v>-1.4794444444399999</v>
      </c>
      <c r="D17" s="17">
        <v>-80.538611111099996</v>
      </c>
      <c r="E17" s="18">
        <v>99.702975325899999</v>
      </c>
      <c r="F17" s="16">
        <v>0.27901622623900002</v>
      </c>
      <c r="G17" s="17">
        <v>1.8008447894280001E-2</v>
      </c>
      <c r="H17" s="52">
        <v>0.65812382864700003</v>
      </c>
      <c r="I17" s="48">
        <f t="shared" si="2"/>
        <v>0.65812382864700003</v>
      </c>
      <c r="J17" s="23">
        <f t="shared" si="0"/>
        <v>0.15751656101378</v>
      </c>
      <c r="K17" s="28" t="str">
        <f t="shared" si="1"/>
        <v>Alta-</v>
      </c>
    </row>
    <row r="18" spans="1:11" x14ac:dyDescent="0.3">
      <c r="A18" s="19" t="s">
        <v>158</v>
      </c>
      <c r="B18" s="19" t="s">
        <v>149</v>
      </c>
      <c r="C18" s="18">
        <v>-1.05416666667</v>
      </c>
      <c r="D18" s="17">
        <v>-80.688888888899996</v>
      </c>
      <c r="E18" s="18">
        <v>81.194703732600004</v>
      </c>
      <c r="F18" s="16">
        <v>10.9782267532</v>
      </c>
      <c r="G18" s="17">
        <v>7.8270695142399997</v>
      </c>
      <c r="H18" s="52">
        <v>0.53769584541399995</v>
      </c>
      <c r="I18" s="48">
        <f t="shared" si="2"/>
        <v>0.53769584541399995</v>
      </c>
      <c r="J18" s="23">
        <f t="shared" si="0"/>
        <v>13.31618289084</v>
      </c>
      <c r="K18" s="28" t="str">
        <f>IF(I18="","",IF(J18&lt;0,"",IF(AND(J18&lt;13.33,J18&gt;=0),"Alta-",IF(AND(J18&lt;26.66,J18&gt;=13.33),"Moderada-",IF(AND(J18&lt;40,J18&gt;=26.66),"Ligera-",IF(AND(J18&lt;60,J18&gt;=40),"Normal",IF(AND(J18&lt;73.33,J18&gt;=60),"Ligera+",IF(AND(J18&lt;86.66,J18&gt;=73.33),"Moderada+","Alta+"))))))))</f>
        <v>Alta-</v>
      </c>
    </row>
    <row r="19" spans="1:11" x14ac:dyDescent="0.3">
      <c r="A19" s="19" t="s">
        <v>159</v>
      </c>
      <c r="B19" s="19" t="s">
        <v>149</v>
      </c>
      <c r="C19" s="18">
        <v>-1.0544444444400001</v>
      </c>
      <c r="D19" s="17">
        <v>-80.292500000000004</v>
      </c>
      <c r="E19" s="18">
        <v>95.689968038700002</v>
      </c>
      <c r="F19" s="16">
        <v>3.7650083156999998</v>
      </c>
      <c r="G19" s="17">
        <v>0.54502364559899996</v>
      </c>
      <c r="H19" s="52">
        <v>0.48294654258699998</v>
      </c>
      <c r="I19" s="48">
        <f t="shared" si="2"/>
        <v>0.48294654258699998</v>
      </c>
      <c r="J19" s="23">
        <f t="shared" si="0"/>
        <v>2.4275278034489998</v>
      </c>
      <c r="K19" s="28" t="str">
        <f>IF(I19="","",IF(J19&lt;0,"",IF(AND(J19&lt;13.33,J19&gt;=0),"Alta-",IF(AND(J19&lt;26.66,J19&gt;=13.33),"Moderada-",IF(AND(J19&lt;40,J19&gt;=26.66),"Ligera-",IF(AND(J19&lt;60,J19&gt;=40),"Normal",IF(AND(J19&lt;73.33,J19&gt;=60),"Ligera+",IF(AND(J19&lt;86.66,J19&gt;=73.33),"Moderada+","Alta+"))))))))</f>
        <v>Alta-</v>
      </c>
    </row>
    <row r="20" spans="1:11" x14ac:dyDescent="0.3">
      <c r="A20" s="19" t="s">
        <v>160</v>
      </c>
      <c r="B20" s="19" t="s">
        <v>149</v>
      </c>
      <c r="C20" s="18">
        <v>-1.3625</v>
      </c>
      <c r="D20" s="17">
        <v>-80.594444444399997</v>
      </c>
      <c r="E20" s="18">
        <v>58.809469147100003</v>
      </c>
      <c r="F20" s="16">
        <v>22.659889760900001</v>
      </c>
      <c r="G20" s="17">
        <v>18.530641092100002</v>
      </c>
      <c r="H20" s="52">
        <v>0.45875917980300002</v>
      </c>
      <c r="I20" s="48">
        <f t="shared" si="2"/>
        <v>0.45875917980300002</v>
      </c>
      <c r="J20" s="23">
        <f t="shared" si="0"/>
        <v>29.860585972550002</v>
      </c>
      <c r="K20" s="28" t="str">
        <f>IF(I20="","",IF(J20&lt;0,"",IF(AND(J20&lt;13.33,J20&gt;=0),"Alta-",IF(AND(J20&lt;26.66,J20&gt;=13.33),"Moderada-",IF(AND(J20&lt;40,J20&gt;=26.66),"Ligera-",IF(AND(J20&lt;60,J20&gt;=40),"Normal",IF(AND(J20&lt;73.33,J20&gt;=60),"Ligera+",IF(AND(J20&lt;86.66,J20&gt;=73.33),"Moderada+","Alta+"))))))))</f>
        <v>Ligera-</v>
      </c>
    </row>
    <row r="21" spans="1:11" x14ac:dyDescent="0.3">
      <c r="A21" s="19" t="s">
        <v>146</v>
      </c>
      <c r="B21" s="19" t="s">
        <v>149</v>
      </c>
      <c r="C21" s="26">
        <v>-1.3527222222199999</v>
      </c>
      <c r="D21" s="27">
        <v>-80.737444444399998</v>
      </c>
      <c r="E21" s="18">
        <v>43.580218180300001</v>
      </c>
      <c r="F21" s="16">
        <v>19.638752982300002</v>
      </c>
      <c r="G21" s="17">
        <v>36.781028837400001</v>
      </c>
      <c r="H21" s="52">
        <v>0.45218024099199999</v>
      </c>
      <c r="I21" s="48">
        <f t="shared" si="2"/>
        <v>0.45218024099199999</v>
      </c>
      <c r="J21" s="23">
        <f t="shared" si="0"/>
        <v>46.600405328550004</v>
      </c>
      <c r="K21" s="28" t="str">
        <f>IF(I21="","",IF(J21&lt;0,"",IF(AND(J21&lt;13.33,J21&gt;=0),"Alta-",IF(AND(J21&lt;26.66,J21&gt;=13.33),"Moderada-",IF(AND(J21&lt;40,J21&gt;=26.66),"Ligera-",IF(AND(J21&lt;60,J21&gt;=40),"Normal",IF(AND(J21&lt;73.33,J21&gt;=60),"Ligera+",IF(AND(J21&lt;86.66,J21&gt;=73.33),"Moderada+","Alta+"))))))))</f>
        <v>Normal</v>
      </c>
    </row>
    <row r="22" spans="1:11" x14ac:dyDescent="0.3">
      <c r="A22" s="19" t="s">
        <v>147</v>
      </c>
      <c r="B22" s="19" t="s">
        <v>149</v>
      </c>
      <c r="C22" s="26">
        <v>-1.57833333333</v>
      </c>
      <c r="D22" s="27">
        <v>-80.505833333300004</v>
      </c>
      <c r="E22" s="18">
        <v>39.331893724899999</v>
      </c>
      <c r="F22" s="16">
        <v>29.8059121786</v>
      </c>
      <c r="G22" s="17">
        <v>30.862194096500001</v>
      </c>
      <c r="H22" s="52">
        <v>0.57609539828699996</v>
      </c>
      <c r="I22" s="48">
        <f t="shared" si="2"/>
        <v>0.57609539828699996</v>
      </c>
      <c r="J22" s="23">
        <f t="shared" si="0"/>
        <v>45.765150185800003</v>
      </c>
      <c r="K22" s="28" t="str">
        <f>IF(I22="","",IF(J22&lt;0,"",IF(AND(J22&lt;13.33,J22&gt;=0),"Alta-",IF(AND(J22&lt;26.66,J22&gt;=13.33),"Moderada-",IF(AND(J22&lt;40,J22&gt;=26.66),"Ligera-",IF(AND(J22&lt;60,J22&gt;=40),"Normal",IF(AND(J22&lt;73.33,J22&gt;=60),"Ligera+",IF(AND(J22&lt;86.66,J22&gt;=73.33),"Moderada+","Alta+"))))))))</f>
        <v>Normal</v>
      </c>
    </row>
    <row r="23" spans="1:11" x14ac:dyDescent="0.3">
      <c r="A23" s="19" t="s">
        <v>161</v>
      </c>
      <c r="B23" s="19" t="s">
        <v>149</v>
      </c>
      <c r="C23" s="26">
        <v>-1.5788888888899999</v>
      </c>
      <c r="D23" s="27">
        <v>-80.591666666699993</v>
      </c>
      <c r="E23" s="18">
        <v>11.3013406633</v>
      </c>
      <c r="F23" s="16">
        <v>23.210276412599999</v>
      </c>
      <c r="G23" s="17">
        <v>65.488382924099994</v>
      </c>
      <c r="H23" s="52">
        <v>2.9212074405520001E-2</v>
      </c>
      <c r="I23" s="48" t="str">
        <f t="shared" si="2"/>
        <v/>
      </c>
      <c r="J23" s="23">
        <f t="shared" si="0"/>
        <v>77.093521130399992</v>
      </c>
      <c r="K23" s="28" t="str">
        <f t="shared" si="1"/>
        <v/>
      </c>
    </row>
    <row r="24" spans="1:11" x14ac:dyDescent="0.3">
      <c r="A24" s="19" t="s">
        <v>148</v>
      </c>
      <c r="B24" s="19" t="s">
        <v>149</v>
      </c>
      <c r="C24" s="26">
        <v>-0.92833333333300005</v>
      </c>
      <c r="D24" s="27">
        <v>-80.208888888900006</v>
      </c>
      <c r="E24" s="18">
        <v>77.174425729600003</v>
      </c>
      <c r="F24" s="16">
        <v>14.5310175993</v>
      </c>
      <c r="G24" s="17">
        <v>8.2945566711299996</v>
      </c>
      <c r="H24" s="52">
        <v>0.49671089173999999</v>
      </c>
      <c r="I24" s="48">
        <f t="shared" si="2"/>
        <v>0.49671089173999999</v>
      </c>
      <c r="J24" s="23">
        <f t="shared" si="0"/>
        <v>15.56006547078</v>
      </c>
      <c r="K24" s="28" t="str">
        <f t="shared" si="1"/>
        <v>Moderada-</v>
      </c>
    </row>
    <row r="25" spans="1:11" x14ac:dyDescent="0.3">
      <c r="A25" s="19" t="s">
        <v>162</v>
      </c>
      <c r="B25" s="19" t="s">
        <v>149</v>
      </c>
      <c r="C25" s="18">
        <v>-1.54277777778</v>
      </c>
      <c r="D25" s="17">
        <v>-80.008055555599995</v>
      </c>
      <c r="E25" s="18">
        <v>-1</v>
      </c>
      <c r="F25" s="16">
        <v>-1</v>
      </c>
      <c r="G25" s="17">
        <v>-1</v>
      </c>
      <c r="H25" s="52">
        <v>-999</v>
      </c>
      <c r="I25" s="48" t="str">
        <f t="shared" si="2"/>
        <v/>
      </c>
      <c r="J25" s="23">
        <f t="shared" si="0"/>
        <v>-1.5</v>
      </c>
      <c r="K25" s="28" t="str">
        <f t="shared" si="1"/>
        <v/>
      </c>
    </row>
    <row r="26" spans="1:11" x14ac:dyDescent="0.3">
      <c r="A26" s="19" t="s">
        <v>163</v>
      </c>
      <c r="B26" s="19" t="s">
        <v>149</v>
      </c>
      <c r="C26" s="18">
        <v>-1.69611111111</v>
      </c>
      <c r="D26" s="17">
        <v>-79.995833333299998</v>
      </c>
      <c r="E26" s="18">
        <v>53.413143940700003</v>
      </c>
      <c r="F26" s="16">
        <v>29.7419714963</v>
      </c>
      <c r="G26" s="17">
        <v>16.844884563000001</v>
      </c>
      <c r="H26" s="52">
        <v>0.35907100126899999</v>
      </c>
      <c r="I26" s="48">
        <f t="shared" si="2"/>
        <v>0.35907100126899999</v>
      </c>
      <c r="J26" s="23">
        <f t="shared" si="0"/>
        <v>31.715870311149999</v>
      </c>
      <c r="K26" s="28" t="str">
        <f t="shared" si="1"/>
        <v>Ligera-</v>
      </c>
    </row>
    <row r="27" spans="1:11" x14ac:dyDescent="0.3">
      <c r="A27" s="19" t="s">
        <v>164</v>
      </c>
      <c r="B27" s="19" t="s">
        <v>149</v>
      </c>
      <c r="C27" s="18">
        <v>-2.5302777000000001</v>
      </c>
      <c r="D27" s="17">
        <v>-79.5438888889</v>
      </c>
      <c r="E27" s="18">
        <v>54.287674023299999</v>
      </c>
      <c r="F27" s="16">
        <v>20.167827263300001</v>
      </c>
      <c r="G27" s="17">
        <v>25.544498713500001</v>
      </c>
      <c r="H27" s="52">
        <v>0.55906794903500001</v>
      </c>
      <c r="I27" s="48">
        <f t="shared" si="2"/>
        <v>0.55906794903500001</v>
      </c>
      <c r="J27" s="23">
        <f t="shared" si="0"/>
        <v>35.628412345150004</v>
      </c>
      <c r="K27" s="28" t="str">
        <f t="shared" si="1"/>
        <v>Ligera-</v>
      </c>
    </row>
    <row r="28" spans="1:11" x14ac:dyDescent="0.3">
      <c r="A28" s="19" t="s">
        <v>165</v>
      </c>
      <c r="B28" s="19" t="s">
        <v>149</v>
      </c>
      <c r="C28" s="18">
        <v>-3.54866666667</v>
      </c>
      <c r="D28" s="17">
        <v>-80.197833333299997</v>
      </c>
      <c r="E28" s="18">
        <v>-1</v>
      </c>
      <c r="F28" s="16">
        <v>-1</v>
      </c>
      <c r="G28" s="17">
        <v>-1</v>
      </c>
      <c r="H28" s="52">
        <v>-999</v>
      </c>
      <c r="I28" s="48" t="str">
        <f t="shared" si="2"/>
        <v/>
      </c>
      <c r="J28" s="23">
        <f t="shared" si="0"/>
        <v>-1.5</v>
      </c>
      <c r="K28" s="28" t="str">
        <f t="shared" si="1"/>
        <v/>
      </c>
    </row>
    <row r="29" spans="1:11" x14ac:dyDescent="0.3">
      <c r="A29" s="19" t="s">
        <v>166</v>
      </c>
      <c r="B29" s="19" t="s">
        <v>149</v>
      </c>
      <c r="C29" s="18">
        <v>-0.58333333333299997</v>
      </c>
      <c r="D29" s="17">
        <v>-80.416666666699996</v>
      </c>
      <c r="E29" s="18">
        <v>-1</v>
      </c>
      <c r="F29" s="16">
        <v>-1</v>
      </c>
      <c r="G29" s="17">
        <v>-1</v>
      </c>
      <c r="H29" s="52">
        <v>-999</v>
      </c>
      <c r="I29" s="48" t="str">
        <f t="shared" si="2"/>
        <v/>
      </c>
      <c r="J29" s="23">
        <f t="shared" si="0"/>
        <v>-1.5</v>
      </c>
      <c r="K29" s="28" t="str">
        <f t="shared" si="1"/>
        <v/>
      </c>
    </row>
    <row r="30" spans="1:11" x14ac:dyDescent="0.3">
      <c r="A30" s="19" t="s">
        <v>6</v>
      </c>
      <c r="B30" s="19" t="s">
        <v>167</v>
      </c>
      <c r="C30" s="18">
        <v>-1.1000000000000001</v>
      </c>
      <c r="D30" s="17">
        <v>-79.461666666699998</v>
      </c>
      <c r="E30" s="18">
        <v>55.474939972100003</v>
      </c>
      <c r="F30" s="16">
        <v>38.595454910000001</v>
      </c>
      <c r="G30" s="17">
        <v>5.9296051179000004</v>
      </c>
      <c r="H30" s="53">
        <v>0.82379139331100004</v>
      </c>
      <c r="I30" s="48">
        <f t="shared" si="2"/>
        <v>0.82379139331100004</v>
      </c>
      <c r="J30" s="23">
        <f t="shared" si="0"/>
        <v>25.2273325729</v>
      </c>
      <c r="K30" s="28" t="str">
        <f t="shared" si="1"/>
        <v>Moderada-</v>
      </c>
    </row>
    <row r="31" spans="1:11" x14ac:dyDescent="0.3">
      <c r="A31" s="19" t="s">
        <v>7</v>
      </c>
      <c r="B31" s="19" t="s">
        <v>167</v>
      </c>
      <c r="C31" s="18">
        <v>-2.4722222222220001E-2</v>
      </c>
      <c r="D31" s="17">
        <v>-79.380277777800003</v>
      </c>
      <c r="E31" s="18">
        <v>45.137374867699997</v>
      </c>
      <c r="F31" s="16">
        <v>37.039341848100001</v>
      </c>
      <c r="G31" s="17">
        <v>17.823283284199999</v>
      </c>
      <c r="H31" s="53">
        <v>0.37737681180400001</v>
      </c>
      <c r="I31" s="48">
        <f t="shared" si="2"/>
        <v>0.37737681180400001</v>
      </c>
      <c r="J31" s="23">
        <f t="shared" si="0"/>
        <v>36.342954208249999</v>
      </c>
      <c r="K31" s="28" t="str">
        <f t="shared" si="1"/>
        <v>Ligera-</v>
      </c>
    </row>
    <row r="32" spans="1:11" x14ac:dyDescent="0.3">
      <c r="A32" s="19" t="s">
        <v>8</v>
      </c>
      <c r="B32" s="19" t="s">
        <v>167</v>
      </c>
      <c r="C32" s="18">
        <v>-0.49277777777800003</v>
      </c>
      <c r="D32" s="17">
        <v>-79.348888888900007</v>
      </c>
      <c r="E32" s="18">
        <v>52.562596842300003</v>
      </c>
      <c r="F32" s="16">
        <v>30.092753309500001</v>
      </c>
      <c r="G32" s="17">
        <v>17.344649848100001</v>
      </c>
      <c r="H32" s="53">
        <v>0.58108462067900002</v>
      </c>
      <c r="I32" s="48">
        <f t="shared" si="2"/>
        <v>0.58108462067900002</v>
      </c>
      <c r="J32" s="23">
        <f t="shared" si="0"/>
        <v>32.391026502850004</v>
      </c>
      <c r="K32" s="28" t="str">
        <f t="shared" si="1"/>
        <v>Ligera-</v>
      </c>
    </row>
    <row r="33" spans="1:11" x14ac:dyDescent="0.3">
      <c r="A33" s="19" t="s">
        <v>168</v>
      </c>
      <c r="B33" s="19" t="s">
        <v>167</v>
      </c>
      <c r="C33" s="18">
        <v>-0.245555555556</v>
      </c>
      <c r="D33" s="17">
        <v>-79.2</v>
      </c>
      <c r="E33" s="18">
        <v>40.775235157499999</v>
      </c>
      <c r="F33" s="16">
        <v>24.574242686600002</v>
      </c>
      <c r="G33" s="17">
        <v>34.650522155899999</v>
      </c>
      <c r="H33" s="53">
        <v>1.6808542153130001E-2</v>
      </c>
      <c r="I33" s="48" t="str">
        <f t="shared" si="2"/>
        <v/>
      </c>
      <c r="J33" s="23">
        <f t="shared" si="0"/>
        <v>46.9376434992</v>
      </c>
      <c r="K33" s="28" t="str">
        <f t="shared" si="1"/>
        <v/>
      </c>
    </row>
    <row r="34" spans="1:11" x14ac:dyDescent="0.3">
      <c r="A34" s="19" t="s">
        <v>0</v>
      </c>
      <c r="B34" s="19" t="s">
        <v>167</v>
      </c>
      <c r="C34" s="18">
        <v>-2.1180555555599998</v>
      </c>
      <c r="D34" s="17">
        <v>-79.600277777800002</v>
      </c>
      <c r="E34" s="18">
        <v>22.1641310696</v>
      </c>
      <c r="F34" s="16">
        <v>63.188995147100002</v>
      </c>
      <c r="G34" s="17">
        <v>14.6468737833</v>
      </c>
      <c r="H34" s="53">
        <v>0.51816467789999998</v>
      </c>
      <c r="I34" s="48">
        <f t="shared" si="2"/>
        <v>0.51816467789999998</v>
      </c>
      <c r="J34" s="23">
        <f t="shared" ref="J34:J70" si="3">E34*$M$3+F34*$N$3+G34*$O$3</f>
        <v>46.241371356850003</v>
      </c>
      <c r="K34" s="28" t="str">
        <f t="shared" si="1"/>
        <v>Normal</v>
      </c>
    </row>
    <row r="35" spans="1:11" x14ac:dyDescent="0.3">
      <c r="A35" s="19" t="s">
        <v>1</v>
      </c>
      <c r="B35" s="19" t="s">
        <v>167</v>
      </c>
      <c r="C35" s="18">
        <v>-1.79694444444</v>
      </c>
      <c r="D35" s="17">
        <v>-79.547222222200006</v>
      </c>
      <c r="E35" s="18">
        <v>48.079101104199999</v>
      </c>
      <c r="F35" s="16">
        <v>42.232081166199997</v>
      </c>
      <c r="G35" s="17">
        <v>9.6888177296000002</v>
      </c>
      <c r="H35" s="53">
        <v>0.66550445380500001</v>
      </c>
      <c r="I35" s="48">
        <f t="shared" si="2"/>
        <v>0.66550445380500001</v>
      </c>
      <c r="J35" s="23">
        <f t="shared" si="3"/>
        <v>30.804858312699999</v>
      </c>
      <c r="K35" s="28" t="str">
        <f t="shared" si="1"/>
        <v>Ligera-</v>
      </c>
    </row>
    <row r="36" spans="1:11" x14ac:dyDescent="0.3">
      <c r="A36" s="19" t="s">
        <v>169</v>
      </c>
      <c r="B36" s="19" t="s">
        <v>167</v>
      </c>
      <c r="C36" s="18">
        <v>0.97916666666700003</v>
      </c>
      <c r="D36" s="17">
        <v>-79.624444444399998</v>
      </c>
      <c r="E36" s="18">
        <v>-1</v>
      </c>
      <c r="F36" s="16">
        <v>-1</v>
      </c>
      <c r="G36" s="17">
        <v>-1</v>
      </c>
      <c r="H36" s="53">
        <v>-999</v>
      </c>
      <c r="I36" s="48" t="str">
        <f t="shared" si="2"/>
        <v/>
      </c>
      <c r="J36" s="23">
        <f t="shared" si="3"/>
        <v>-1.5</v>
      </c>
      <c r="K36" s="28" t="str">
        <f t="shared" si="1"/>
        <v/>
      </c>
    </row>
    <row r="37" spans="1:11" x14ac:dyDescent="0.3">
      <c r="A37" s="19" t="s">
        <v>170</v>
      </c>
      <c r="B37" s="19" t="s">
        <v>167</v>
      </c>
      <c r="C37" s="26">
        <v>-0.91638888888900005</v>
      </c>
      <c r="D37" s="27">
        <v>-79.245555555600006</v>
      </c>
      <c r="E37" s="18">
        <v>-1</v>
      </c>
      <c r="F37" s="16">
        <v>-1</v>
      </c>
      <c r="G37" s="17">
        <v>-1</v>
      </c>
      <c r="H37" s="53">
        <v>-999</v>
      </c>
      <c r="I37" s="48" t="str">
        <f t="shared" si="2"/>
        <v/>
      </c>
      <c r="J37" s="23">
        <f t="shared" si="3"/>
        <v>-1.5</v>
      </c>
      <c r="K37" s="28" t="str">
        <f t="shared" si="1"/>
        <v/>
      </c>
    </row>
    <row r="38" spans="1:11" x14ac:dyDescent="0.3">
      <c r="A38" s="19" t="s">
        <v>115</v>
      </c>
      <c r="B38" s="19" t="s">
        <v>167</v>
      </c>
      <c r="C38" s="18">
        <v>0.86222222222199996</v>
      </c>
      <c r="D38" s="17">
        <v>-78.950749999999999</v>
      </c>
      <c r="E38" s="18">
        <v>-1</v>
      </c>
      <c r="F38" s="16">
        <v>-1</v>
      </c>
      <c r="G38" s="17">
        <v>-1</v>
      </c>
      <c r="H38" s="53">
        <v>-999</v>
      </c>
      <c r="I38" s="48" t="str">
        <f t="shared" si="2"/>
        <v/>
      </c>
      <c r="J38" s="23">
        <f t="shared" si="3"/>
        <v>-1.5</v>
      </c>
      <c r="K38" s="28" t="str">
        <f t="shared" si="1"/>
        <v/>
      </c>
    </row>
    <row r="39" spans="1:11" x14ac:dyDescent="0.3">
      <c r="A39" s="19" t="s">
        <v>3</v>
      </c>
      <c r="B39" s="19" t="s">
        <v>167</v>
      </c>
      <c r="C39" s="18">
        <v>-1.39469444444</v>
      </c>
      <c r="D39" s="17">
        <v>-80.206944444399994</v>
      </c>
      <c r="E39" s="18">
        <v>52.378793107699998</v>
      </c>
      <c r="F39" s="16">
        <v>40.213278823099998</v>
      </c>
      <c r="G39" s="17">
        <v>7.4079280691399996</v>
      </c>
      <c r="H39" s="53">
        <v>0.49369724024299999</v>
      </c>
      <c r="I39" s="48">
        <f t="shared" si="2"/>
        <v>0.49369724024299999</v>
      </c>
      <c r="J39" s="23">
        <f t="shared" si="3"/>
        <v>27.514567480689998</v>
      </c>
      <c r="K39" s="28" t="str">
        <f t="shared" si="1"/>
        <v>Ligera-</v>
      </c>
    </row>
    <row r="40" spans="1:11" x14ac:dyDescent="0.3">
      <c r="A40" s="19" t="s">
        <v>5</v>
      </c>
      <c r="B40" s="19" t="s">
        <v>167</v>
      </c>
      <c r="C40" s="18">
        <v>-3.69752777778</v>
      </c>
      <c r="D40" s="17">
        <v>-79.611555555600006</v>
      </c>
      <c r="E40" s="18">
        <v>35.7000018783</v>
      </c>
      <c r="F40" s="16">
        <v>27.991083999200001</v>
      </c>
      <c r="G40" s="17">
        <v>36.308914122499999</v>
      </c>
      <c r="H40" s="53">
        <v>-0.45516243658200001</v>
      </c>
      <c r="I40" s="48" t="str">
        <f t="shared" si="2"/>
        <v/>
      </c>
      <c r="J40" s="23">
        <f t="shared" si="3"/>
        <v>50.3044561221</v>
      </c>
      <c r="K40" s="28" t="str">
        <f t="shared" si="1"/>
        <v/>
      </c>
    </row>
    <row r="41" spans="1:11" x14ac:dyDescent="0.3">
      <c r="A41" s="19" t="s">
        <v>4</v>
      </c>
      <c r="B41" s="19" t="s">
        <v>167</v>
      </c>
      <c r="C41" s="18">
        <v>-2.2566666666700002</v>
      </c>
      <c r="D41" s="17">
        <v>-79.301388888899993</v>
      </c>
      <c r="E41" s="18">
        <v>-1</v>
      </c>
      <c r="F41" s="16">
        <v>-1</v>
      </c>
      <c r="G41" s="17">
        <v>-1</v>
      </c>
      <c r="H41" s="53">
        <v>-999</v>
      </c>
      <c r="I41" s="48" t="str">
        <f t="shared" si="2"/>
        <v/>
      </c>
      <c r="J41" s="23">
        <f t="shared" si="3"/>
        <v>-1.5</v>
      </c>
      <c r="K41" s="28" t="str">
        <f t="shared" si="1"/>
        <v/>
      </c>
    </row>
    <row r="42" spans="1:11" x14ac:dyDescent="0.3">
      <c r="A42" s="19" t="s">
        <v>171</v>
      </c>
      <c r="B42" s="19" t="s">
        <v>167</v>
      </c>
      <c r="C42" s="18">
        <v>-3.29127777778</v>
      </c>
      <c r="D42" s="17">
        <v>-79.915333333299998</v>
      </c>
      <c r="E42" s="18">
        <v>-1</v>
      </c>
      <c r="F42" s="16">
        <v>-1</v>
      </c>
      <c r="G42" s="17">
        <v>-1</v>
      </c>
      <c r="H42" s="53">
        <v>-999</v>
      </c>
      <c r="I42" s="48" t="str">
        <f t="shared" si="2"/>
        <v/>
      </c>
      <c r="J42" s="23">
        <f t="shared" si="3"/>
        <v>-1.5</v>
      </c>
      <c r="K42" s="28" t="str">
        <f t="shared" si="1"/>
        <v/>
      </c>
    </row>
    <row r="43" spans="1:11" x14ac:dyDescent="0.3">
      <c r="A43" s="19" t="s">
        <v>58</v>
      </c>
      <c r="B43" s="19" t="s">
        <v>167</v>
      </c>
      <c r="C43" s="18">
        <v>-0.23055555555599999</v>
      </c>
      <c r="D43" s="17">
        <v>-79.248333333299996</v>
      </c>
      <c r="E43" s="18">
        <v>-1</v>
      </c>
      <c r="F43" s="16">
        <v>-1</v>
      </c>
      <c r="G43" s="17">
        <v>-1</v>
      </c>
      <c r="H43" s="53">
        <v>-999</v>
      </c>
      <c r="I43" s="48" t="str">
        <f t="shared" si="2"/>
        <v/>
      </c>
      <c r="J43" s="23">
        <f t="shared" si="3"/>
        <v>-1.5</v>
      </c>
      <c r="K43" s="28" t="str">
        <f t="shared" si="1"/>
        <v/>
      </c>
    </row>
    <row r="44" spans="1:11" x14ac:dyDescent="0.3">
      <c r="A44" s="19" t="s">
        <v>172</v>
      </c>
      <c r="B44" s="19" t="s">
        <v>167</v>
      </c>
      <c r="C44" s="18">
        <v>0.886944444444</v>
      </c>
      <c r="D44" s="17">
        <v>-79.631666666699999</v>
      </c>
      <c r="E44" s="18">
        <v>-1</v>
      </c>
      <c r="F44" s="16">
        <v>-1</v>
      </c>
      <c r="G44" s="17">
        <v>-1</v>
      </c>
      <c r="H44" s="53">
        <v>-999</v>
      </c>
      <c r="I44" s="48" t="str">
        <f t="shared" si="2"/>
        <v/>
      </c>
      <c r="J44" s="23">
        <f t="shared" si="3"/>
        <v>-1.5</v>
      </c>
      <c r="K44" s="28" t="str">
        <f t="shared" si="1"/>
        <v/>
      </c>
    </row>
    <row r="45" spans="1:11" x14ac:dyDescent="0.3">
      <c r="A45" s="19" t="s">
        <v>116</v>
      </c>
      <c r="B45" s="19" t="s">
        <v>167</v>
      </c>
      <c r="C45" s="18">
        <v>-0.93833333333299995</v>
      </c>
      <c r="D45" s="17">
        <v>-80.055555555599994</v>
      </c>
      <c r="E45" s="18">
        <v>-1</v>
      </c>
      <c r="F45" s="16">
        <v>-1</v>
      </c>
      <c r="G45" s="17">
        <v>-1</v>
      </c>
      <c r="H45" s="53">
        <v>-999</v>
      </c>
      <c r="I45" s="48" t="str">
        <f t="shared" si="2"/>
        <v/>
      </c>
      <c r="J45" s="23">
        <f t="shared" si="3"/>
        <v>-1.5</v>
      </c>
      <c r="K45" s="28" t="str">
        <f t="shared" si="1"/>
        <v/>
      </c>
    </row>
    <row r="46" spans="1:11" x14ac:dyDescent="0.3">
      <c r="A46" s="19" t="s">
        <v>173</v>
      </c>
      <c r="B46" s="19" t="s">
        <v>167</v>
      </c>
      <c r="C46" s="18">
        <v>-1.03666666667</v>
      </c>
      <c r="D46" s="17">
        <v>-80.232777777799996</v>
      </c>
      <c r="E46" s="18">
        <v>51.141760586399997</v>
      </c>
      <c r="F46" s="16">
        <v>31.9217620909</v>
      </c>
      <c r="G46" s="17">
        <v>16.9364773227</v>
      </c>
      <c r="H46" s="53">
        <v>0.50708708928000001</v>
      </c>
      <c r="I46" s="48">
        <f t="shared" si="2"/>
        <v>0.50708708928000001</v>
      </c>
      <c r="J46" s="23">
        <f t="shared" si="3"/>
        <v>32.897358368150002</v>
      </c>
      <c r="K46" s="28" t="str">
        <f t="shared" si="1"/>
        <v>Ligera-</v>
      </c>
    </row>
    <row r="47" spans="1:11" x14ac:dyDescent="0.3">
      <c r="A47" s="19" t="s">
        <v>2</v>
      </c>
      <c r="B47" s="19" t="s">
        <v>167</v>
      </c>
      <c r="C47" s="26">
        <v>-1.4441666666699999</v>
      </c>
      <c r="D47" s="27">
        <v>-79.465555555600005</v>
      </c>
      <c r="E47" s="18">
        <v>-1</v>
      </c>
      <c r="F47" s="16">
        <v>-1</v>
      </c>
      <c r="G47" s="17">
        <v>-1</v>
      </c>
      <c r="H47" s="53">
        <v>-999</v>
      </c>
      <c r="I47" s="48" t="str">
        <f t="shared" si="2"/>
        <v/>
      </c>
      <c r="J47" s="23">
        <f t="shared" si="3"/>
        <v>-1.5</v>
      </c>
      <c r="K47" s="28" t="str">
        <f t="shared" si="1"/>
        <v/>
      </c>
    </row>
    <row r="48" spans="1:11" x14ac:dyDescent="0.3">
      <c r="A48" s="19" t="s">
        <v>174</v>
      </c>
      <c r="B48" s="19" t="s">
        <v>167</v>
      </c>
      <c r="C48" s="26">
        <v>-1.54236111111</v>
      </c>
      <c r="D48" s="27">
        <v>-79.751333333299996</v>
      </c>
      <c r="E48" s="18">
        <v>43.099650526300003</v>
      </c>
      <c r="F48" s="16">
        <v>45.167368194700003</v>
      </c>
      <c r="G48" s="17">
        <v>11.732981279000001</v>
      </c>
      <c r="H48" s="53">
        <v>0.54995239935499995</v>
      </c>
      <c r="I48" s="48">
        <f t="shared" si="2"/>
        <v>0.54995239935499995</v>
      </c>
      <c r="J48" s="23">
        <f t="shared" si="3"/>
        <v>34.316665376350002</v>
      </c>
      <c r="K48" s="28" t="str">
        <f t="shared" si="1"/>
        <v>Ligera-</v>
      </c>
    </row>
    <row r="49" spans="1:11" x14ac:dyDescent="0.3">
      <c r="A49" s="19" t="s">
        <v>178</v>
      </c>
      <c r="B49" s="19" t="s">
        <v>177</v>
      </c>
      <c r="C49" s="26">
        <v>-0.743055555556</v>
      </c>
      <c r="D49" s="27">
        <v>-90.302499999999995</v>
      </c>
      <c r="E49" s="18">
        <v>33.477072653</v>
      </c>
      <c r="F49" s="16">
        <v>6.6166192952099996</v>
      </c>
      <c r="G49" s="17">
        <v>59.906308051800004</v>
      </c>
      <c r="H49" s="54">
        <v>0.794043600249</v>
      </c>
      <c r="I49" s="48">
        <f t="shared" si="2"/>
        <v>0.794043600249</v>
      </c>
      <c r="J49" s="23">
        <f t="shared" ref="J49:J53" si="4">E49*$M$3+F49*$N$3+G49*$O$3</f>
        <v>63.214617699405004</v>
      </c>
      <c r="K49" s="28" t="str">
        <f t="shared" si="1"/>
        <v>Ligera+</v>
      </c>
    </row>
    <row r="50" spans="1:11" x14ac:dyDescent="0.3">
      <c r="A50" s="19" t="s">
        <v>179</v>
      </c>
      <c r="B50" s="19" t="s">
        <v>177</v>
      </c>
      <c r="C50" s="26">
        <v>-0.7</v>
      </c>
      <c r="D50" s="27">
        <v>-90.366666666699999</v>
      </c>
      <c r="E50" s="18">
        <v>25.972328176000001</v>
      </c>
      <c r="F50" s="16">
        <v>14.715984969699999</v>
      </c>
      <c r="G50" s="17">
        <v>59.3116868543</v>
      </c>
      <c r="H50" s="54">
        <v>0.82515969920999999</v>
      </c>
      <c r="I50" s="48">
        <f t="shared" si="2"/>
        <v>0.82515969920999999</v>
      </c>
      <c r="J50" s="23">
        <f t="shared" si="4"/>
        <v>66.669679339149994</v>
      </c>
      <c r="K50" s="28" t="str">
        <f t="shared" si="1"/>
        <v>Ligera+</v>
      </c>
    </row>
    <row r="51" spans="1:11" x14ac:dyDescent="0.3">
      <c r="A51" s="19" t="s">
        <v>180</v>
      </c>
      <c r="B51" s="19" t="s">
        <v>177</v>
      </c>
      <c r="C51" s="26">
        <v>-0.961111111111</v>
      </c>
      <c r="D51" s="27">
        <v>-90.95675</v>
      </c>
      <c r="E51" s="18">
        <v>-1</v>
      </c>
      <c r="F51" s="16">
        <v>-1</v>
      </c>
      <c r="G51" s="17">
        <v>-1</v>
      </c>
      <c r="H51" s="54">
        <v>-999</v>
      </c>
      <c r="I51" s="48" t="str">
        <f t="shared" si="2"/>
        <v/>
      </c>
      <c r="J51" s="23">
        <f t="shared" si="4"/>
        <v>-1.5</v>
      </c>
      <c r="K51" s="28" t="str">
        <f t="shared" si="1"/>
        <v/>
      </c>
    </row>
    <row r="52" spans="1:11" x14ac:dyDescent="0.3">
      <c r="A52" s="19" t="s">
        <v>181</v>
      </c>
      <c r="B52" s="19" t="s">
        <v>177</v>
      </c>
      <c r="C52" s="26">
        <v>-0.90405555555600003</v>
      </c>
      <c r="D52" s="27">
        <v>-89.614305555599998</v>
      </c>
      <c r="E52" s="18">
        <v>13.7178829122</v>
      </c>
      <c r="F52" s="16">
        <v>34.3376061763</v>
      </c>
      <c r="G52" s="17">
        <v>51.944510911400002</v>
      </c>
      <c r="H52" s="54">
        <v>0.91848576801100001</v>
      </c>
      <c r="I52" s="48">
        <f t="shared" si="2"/>
        <v>0.91848576801100001</v>
      </c>
      <c r="J52" s="23">
        <f t="shared" si="4"/>
        <v>69.113313999550002</v>
      </c>
      <c r="K52" s="28" t="str">
        <f t="shared" si="1"/>
        <v>Ligera+</v>
      </c>
    </row>
    <row r="53" spans="1:11" x14ac:dyDescent="0.3">
      <c r="A53" s="19" t="s">
        <v>182</v>
      </c>
      <c r="B53" s="19" t="s">
        <v>177</v>
      </c>
      <c r="C53" s="26">
        <v>-0.86666666666699999</v>
      </c>
      <c r="D53" s="27">
        <v>-89.55</v>
      </c>
      <c r="E53" s="18">
        <v>23.675817858799999</v>
      </c>
      <c r="F53" s="16">
        <v>25.817769029200001</v>
      </c>
      <c r="G53" s="17">
        <v>50.506413112099999</v>
      </c>
      <c r="H53" s="54">
        <v>0.70479658031000003</v>
      </c>
      <c r="I53" s="48">
        <f t="shared" si="2"/>
        <v>0.70479658031000003</v>
      </c>
      <c r="J53" s="23">
        <f t="shared" si="4"/>
        <v>63.415297626699996</v>
      </c>
      <c r="K53" s="28" t="str">
        <f>IF(I53="","",IF(J53&lt;0,"",IF(AND(J53&lt;13.33,J53&gt;=0),"Alta-",IF(AND(J53&lt;26.66,J53&gt;=13.33),"Moderada-",IF(AND(J53&lt;40,J53&gt;=26.66),"Ligera-",IF(AND(J53&lt;60,J53&gt;=40),"Normal",IF(AND(J53&lt;73.33,J53&gt;=60),"Ligera+",IF(AND(J53&lt;86.66,J53&gt;=73.33),"Moderada+","Alta+"))))))))</f>
        <v>Ligera+</v>
      </c>
    </row>
    <row r="54" spans="1:11" x14ac:dyDescent="0.3">
      <c r="A54" s="15" t="s">
        <v>100</v>
      </c>
      <c r="B54" s="15" t="s">
        <v>123</v>
      </c>
      <c r="C54" s="18">
        <v>-0.92</v>
      </c>
      <c r="D54" s="17">
        <v>-75.403055555600005</v>
      </c>
      <c r="E54" s="18">
        <v>17.0164263538</v>
      </c>
      <c r="F54" s="16">
        <v>18.361165419300001</v>
      </c>
      <c r="G54" s="17">
        <v>64.622408226900006</v>
      </c>
      <c r="H54" s="55">
        <v>0.53339544049200005</v>
      </c>
      <c r="I54" s="48">
        <f>IF(H54&gt;=0.16, H54, "")</f>
        <v>0.53339544049200005</v>
      </c>
      <c r="J54" s="23">
        <f t="shared" si="3"/>
        <v>73.802990936550003</v>
      </c>
      <c r="K54" s="28" t="str">
        <f t="shared" si="1"/>
        <v>Moderada+</v>
      </c>
    </row>
    <row r="55" spans="1:11" x14ac:dyDescent="0.3">
      <c r="A55" s="19" t="s">
        <v>101</v>
      </c>
      <c r="B55" s="15" t="s">
        <v>123</v>
      </c>
      <c r="C55" s="18">
        <v>-1.5075000000000001</v>
      </c>
      <c r="D55" s="17">
        <v>-77.943888888900005</v>
      </c>
      <c r="E55" s="18">
        <v>7.0514599131200004</v>
      </c>
      <c r="F55" s="16">
        <v>29.590432802199999</v>
      </c>
      <c r="G55" s="17">
        <v>63.358107284600003</v>
      </c>
      <c r="H55" s="55">
        <v>0.60504892139400002</v>
      </c>
      <c r="I55" s="48">
        <f t="shared" si="2"/>
        <v>0.60504892139400002</v>
      </c>
      <c r="J55" s="23">
        <f t="shared" si="3"/>
        <v>78.153323685700002</v>
      </c>
      <c r="K55" s="28" t="str">
        <f t="shared" si="1"/>
        <v>Moderada+</v>
      </c>
    </row>
    <row r="56" spans="1:11" x14ac:dyDescent="0.3">
      <c r="A56" s="19" t="s">
        <v>102</v>
      </c>
      <c r="B56" s="15" t="s">
        <v>123</v>
      </c>
      <c r="C56" s="18">
        <v>-1.6908333333300001</v>
      </c>
      <c r="D56" s="17">
        <v>-77.958611111099998</v>
      </c>
      <c r="E56" s="18">
        <v>5.5122002095199996</v>
      </c>
      <c r="F56" s="16">
        <v>20.6835666739</v>
      </c>
      <c r="G56" s="17">
        <v>73.804233116600003</v>
      </c>
      <c r="H56" s="55">
        <v>0.55308999536000003</v>
      </c>
      <c r="I56" s="48">
        <f t="shared" si="2"/>
        <v>0.55308999536000003</v>
      </c>
      <c r="J56" s="23">
        <f t="shared" si="3"/>
        <v>84.146016453550004</v>
      </c>
      <c r="K56" s="28" t="str">
        <f t="shared" si="1"/>
        <v>Moderada+</v>
      </c>
    </row>
    <row r="57" spans="1:11" x14ac:dyDescent="0.3">
      <c r="A57" s="19" t="s">
        <v>118</v>
      </c>
      <c r="B57" s="15" t="s">
        <v>123</v>
      </c>
      <c r="C57" s="18">
        <v>-0.45</v>
      </c>
      <c r="D57" s="17">
        <v>-76.933333333299998</v>
      </c>
      <c r="E57" s="18">
        <v>-1</v>
      </c>
      <c r="F57" s="16">
        <v>-1</v>
      </c>
      <c r="G57" s="17">
        <v>-1</v>
      </c>
      <c r="H57" s="55">
        <v>-999</v>
      </c>
      <c r="I57" s="48" t="str">
        <f t="shared" si="2"/>
        <v/>
      </c>
      <c r="J57" s="23">
        <f t="shared" si="3"/>
        <v>-1.5</v>
      </c>
      <c r="K57" s="28" t="str">
        <f t="shared" si="1"/>
        <v/>
      </c>
    </row>
    <row r="58" spans="1:11" x14ac:dyDescent="0.3">
      <c r="A58" s="19" t="s">
        <v>119</v>
      </c>
      <c r="B58" s="15" t="s">
        <v>123</v>
      </c>
      <c r="C58" s="18">
        <v>0.1</v>
      </c>
      <c r="D58" s="17">
        <v>-76.883333333300001</v>
      </c>
      <c r="E58" s="18">
        <v>-1</v>
      </c>
      <c r="F58" s="16">
        <v>-1</v>
      </c>
      <c r="G58" s="17">
        <v>-1</v>
      </c>
      <c r="H58" s="55">
        <v>-999</v>
      </c>
      <c r="I58" s="48" t="str">
        <f t="shared" si="2"/>
        <v/>
      </c>
      <c r="J58" s="23">
        <f t="shared" si="3"/>
        <v>-1.5</v>
      </c>
      <c r="K58" s="28" t="str">
        <f t="shared" si="1"/>
        <v/>
      </c>
    </row>
    <row r="59" spans="1:11" x14ac:dyDescent="0.3">
      <c r="A59" s="15" t="s">
        <v>120</v>
      </c>
      <c r="B59" s="15" t="s">
        <v>123</v>
      </c>
      <c r="C59" s="18">
        <v>-2.2944444444399998</v>
      </c>
      <c r="D59" s="17">
        <v>-78.118055555599994</v>
      </c>
      <c r="E59" s="18">
        <v>-1</v>
      </c>
      <c r="F59" s="16">
        <v>-1</v>
      </c>
      <c r="G59" s="17">
        <v>-1</v>
      </c>
      <c r="H59" s="55">
        <v>-999</v>
      </c>
      <c r="I59" s="48" t="str">
        <f t="shared" si="2"/>
        <v/>
      </c>
      <c r="J59" s="23">
        <f t="shared" si="3"/>
        <v>-1.5</v>
      </c>
      <c r="K59" s="28" t="str">
        <f t="shared" si="1"/>
        <v/>
      </c>
    </row>
    <row r="60" spans="1:11" x14ac:dyDescent="0.3">
      <c r="A60" s="15" t="s">
        <v>121</v>
      </c>
      <c r="B60" s="15" t="s">
        <v>123</v>
      </c>
      <c r="C60" s="18">
        <v>-1.5</v>
      </c>
      <c r="D60" s="17">
        <v>-78.066666666700002</v>
      </c>
      <c r="E60" s="18">
        <v>-1</v>
      </c>
      <c r="F60" s="16">
        <v>-1</v>
      </c>
      <c r="G60" s="17">
        <v>-1</v>
      </c>
      <c r="H60" s="55">
        <v>-999</v>
      </c>
      <c r="I60" s="48" t="str">
        <f t="shared" si="2"/>
        <v/>
      </c>
      <c r="J60" s="23">
        <f t="shared" si="3"/>
        <v>-1.5</v>
      </c>
      <c r="K60" s="28" t="str">
        <f t="shared" si="1"/>
        <v/>
      </c>
    </row>
    <row r="61" spans="1:11" x14ac:dyDescent="0.3">
      <c r="A61" s="15" t="s">
        <v>122</v>
      </c>
      <c r="B61" s="15" t="s">
        <v>123</v>
      </c>
      <c r="C61" s="18">
        <v>-0.91694444444400003</v>
      </c>
      <c r="D61" s="17">
        <v>-77.819166666699999</v>
      </c>
      <c r="E61" s="18">
        <v>-1</v>
      </c>
      <c r="F61" s="16">
        <v>-1</v>
      </c>
      <c r="G61" s="17">
        <v>-1</v>
      </c>
      <c r="H61" s="55">
        <v>-999</v>
      </c>
      <c r="I61" s="48" t="str">
        <f t="shared" si="2"/>
        <v/>
      </c>
      <c r="J61" s="23">
        <f t="shared" si="3"/>
        <v>-1.5</v>
      </c>
      <c r="K61" s="28" t="str">
        <f t="shared" si="1"/>
        <v/>
      </c>
    </row>
    <row r="62" spans="1:11" x14ac:dyDescent="0.3">
      <c r="A62" s="19" t="s">
        <v>103</v>
      </c>
      <c r="B62" s="15" t="s">
        <v>123</v>
      </c>
      <c r="C62" s="18">
        <v>-1.1655555555599999</v>
      </c>
      <c r="D62" s="17">
        <v>-77.8569444444</v>
      </c>
      <c r="E62" s="18">
        <v>-1</v>
      </c>
      <c r="F62" s="16">
        <v>-1</v>
      </c>
      <c r="G62" s="17">
        <v>-1</v>
      </c>
      <c r="H62" s="55">
        <v>-999</v>
      </c>
      <c r="I62" s="48" t="str">
        <f t="shared" si="2"/>
        <v/>
      </c>
      <c r="J62" s="23">
        <f t="shared" si="3"/>
        <v>-1.5</v>
      </c>
      <c r="K62" s="28" t="str">
        <f t="shared" si="1"/>
        <v/>
      </c>
    </row>
    <row r="63" spans="1:11" x14ac:dyDescent="0.3">
      <c r="A63" s="15" t="s">
        <v>9</v>
      </c>
      <c r="B63" s="15" t="s">
        <v>127</v>
      </c>
      <c r="C63" s="18">
        <v>-2.5519444444400001</v>
      </c>
      <c r="D63" s="17">
        <v>-78.945277777800001</v>
      </c>
      <c r="E63" s="18">
        <v>63.257828831099999</v>
      </c>
      <c r="F63" s="16">
        <v>27.0093977913</v>
      </c>
      <c r="G63" s="17">
        <v>9.7327733776700001</v>
      </c>
      <c r="H63" s="56">
        <v>0.64486928391499998</v>
      </c>
      <c r="I63" s="48">
        <f t="shared" si="2"/>
        <v>0.64486928391499998</v>
      </c>
      <c r="J63" s="23">
        <f t="shared" si="3"/>
        <v>23.237472273320002</v>
      </c>
      <c r="K63" s="28" t="str">
        <f t="shared" si="1"/>
        <v>Moderada-</v>
      </c>
    </row>
    <row r="64" spans="1:11" x14ac:dyDescent="0.3">
      <c r="A64" s="15" t="s">
        <v>10</v>
      </c>
      <c r="B64" s="15" t="s">
        <v>127</v>
      </c>
      <c r="C64" s="18">
        <v>-4.0363888888900004</v>
      </c>
      <c r="D64" s="17">
        <v>-79.201111111100005</v>
      </c>
      <c r="E64" s="18">
        <v>62.297995994799997</v>
      </c>
      <c r="F64" s="16">
        <v>30.1646297349</v>
      </c>
      <c r="G64" s="17">
        <v>7.5373742703</v>
      </c>
      <c r="H64" s="56">
        <v>0.27478526376000001</v>
      </c>
      <c r="I64" s="48">
        <f t="shared" si="2"/>
        <v>0.27478526376000001</v>
      </c>
      <c r="J64" s="23">
        <f t="shared" si="3"/>
        <v>22.619689137750001</v>
      </c>
      <c r="K64" s="28" t="str">
        <f t="shared" si="1"/>
        <v>Moderada-</v>
      </c>
    </row>
    <row r="65" spans="1:11" x14ac:dyDescent="0.3">
      <c r="A65" s="15" t="s">
        <v>124</v>
      </c>
      <c r="B65" s="15" t="s">
        <v>127</v>
      </c>
      <c r="C65" s="18">
        <v>-3.9927777777800002</v>
      </c>
      <c r="D65" s="17">
        <v>-79.370833333299998</v>
      </c>
      <c r="E65" s="18">
        <v>-1</v>
      </c>
      <c r="F65" s="16">
        <v>-1</v>
      </c>
      <c r="G65" s="17">
        <v>-1</v>
      </c>
      <c r="H65" s="56">
        <v>-999</v>
      </c>
      <c r="I65" s="48" t="str">
        <f t="shared" si="2"/>
        <v/>
      </c>
      <c r="J65" s="23">
        <f t="shared" si="3"/>
        <v>-1.5</v>
      </c>
      <c r="K65" s="28" t="str">
        <f t="shared" si="1"/>
        <v/>
      </c>
    </row>
    <row r="66" spans="1:11" x14ac:dyDescent="0.3">
      <c r="A66" s="19" t="s">
        <v>125</v>
      </c>
      <c r="B66" s="15" t="s">
        <v>127</v>
      </c>
      <c r="C66" s="18">
        <v>-2.88666666667</v>
      </c>
      <c r="D66" s="17">
        <v>-78.983333333299996</v>
      </c>
      <c r="E66" s="18">
        <v>-1</v>
      </c>
      <c r="F66" s="16">
        <v>-1</v>
      </c>
      <c r="G66" s="17">
        <v>-1</v>
      </c>
      <c r="H66" s="56">
        <v>2.6071750279560001E-2</v>
      </c>
      <c r="I66" s="48" t="str">
        <f t="shared" si="2"/>
        <v/>
      </c>
      <c r="J66" s="23">
        <f t="shared" si="3"/>
        <v>-1.5</v>
      </c>
      <c r="K66" s="28" t="str">
        <f t="shared" si="1"/>
        <v/>
      </c>
    </row>
    <row r="67" spans="1:11" x14ac:dyDescent="0.3">
      <c r="A67" s="15" t="s">
        <v>11</v>
      </c>
      <c r="B67" s="15" t="s">
        <v>127</v>
      </c>
      <c r="C67" s="18">
        <v>-2.2741666666699998</v>
      </c>
      <c r="D67" s="17">
        <v>-78.922222222200006</v>
      </c>
      <c r="E67" s="18">
        <v>14.360610363599999</v>
      </c>
      <c r="F67" s="16">
        <v>13.245364415899999</v>
      </c>
      <c r="G67" s="17">
        <v>72.394025220499998</v>
      </c>
      <c r="H67" s="56">
        <v>0.32840693393499998</v>
      </c>
      <c r="I67" s="48">
        <f t="shared" si="2"/>
        <v>0.32840693393499998</v>
      </c>
      <c r="J67" s="23">
        <f t="shared" si="3"/>
        <v>79.01670742844999</v>
      </c>
      <c r="K67" s="28" t="str">
        <f t="shared" si="1"/>
        <v>Moderada+</v>
      </c>
    </row>
    <row r="68" spans="1:11" x14ac:dyDescent="0.3">
      <c r="A68" s="15" t="s">
        <v>12</v>
      </c>
      <c r="B68" s="15" t="s">
        <v>127</v>
      </c>
      <c r="C68" s="18">
        <v>-2.80247222222</v>
      </c>
      <c r="D68" s="17">
        <v>-78.762777777799997</v>
      </c>
      <c r="E68" s="18">
        <v>90.529323403099994</v>
      </c>
      <c r="F68" s="16">
        <v>7.0643717020599999</v>
      </c>
      <c r="G68" s="17">
        <v>2.4063048948299999</v>
      </c>
      <c r="H68" s="56">
        <v>0.42569628461499998</v>
      </c>
      <c r="I68" s="48">
        <f t="shared" si="2"/>
        <v>0.42569628461499998</v>
      </c>
      <c r="J68" s="23">
        <f t="shared" si="3"/>
        <v>5.9384907458599994</v>
      </c>
      <c r="K68" s="28" t="str">
        <f t="shared" si="1"/>
        <v>Alta-</v>
      </c>
    </row>
    <row r="69" spans="1:11" x14ac:dyDescent="0.3">
      <c r="A69" s="15" t="s">
        <v>13</v>
      </c>
      <c r="B69" s="15" t="s">
        <v>127</v>
      </c>
      <c r="C69" s="18">
        <v>-2.8819444444400002</v>
      </c>
      <c r="D69" s="17">
        <v>-78.780555555600003</v>
      </c>
      <c r="E69" s="18">
        <v>93.038331360000001</v>
      </c>
      <c r="F69" s="16">
        <v>5.6112240940399998</v>
      </c>
      <c r="G69" s="17">
        <v>1.3504445459800001</v>
      </c>
      <c r="H69" s="56">
        <v>0.493090423793</v>
      </c>
      <c r="I69" s="48">
        <f t="shared" si="2"/>
        <v>0.493090423793</v>
      </c>
      <c r="J69" s="23">
        <f t="shared" si="3"/>
        <v>4.1560565929999997</v>
      </c>
      <c r="K69" s="28" t="str">
        <f t="shared" si="1"/>
        <v>Alta-</v>
      </c>
    </row>
    <row r="70" spans="1:11" x14ac:dyDescent="0.3">
      <c r="A70" s="15" t="s">
        <v>14</v>
      </c>
      <c r="B70" s="15" t="s">
        <v>127</v>
      </c>
      <c r="C70" s="18">
        <v>-2.73277777778</v>
      </c>
      <c r="D70" s="17">
        <v>-79.073055555600007</v>
      </c>
      <c r="E70" s="18">
        <v>58.1082620464</v>
      </c>
      <c r="F70" s="16">
        <v>35.217387365100002</v>
      </c>
      <c r="G70" s="17">
        <v>6.6743505884800003</v>
      </c>
      <c r="H70" s="56">
        <v>0.489618800184</v>
      </c>
      <c r="I70" s="48">
        <f t="shared" si="2"/>
        <v>0.489618800184</v>
      </c>
      <c r="J70" s="23">
        <f t="shared" si="3"/>
        <v>24.283044271030001</v>
      </c>
      <c r="K70" s="28" t="str">
        <f t="shared" si="1"/>
        <v>Moderada-</v>
      </c>
    </row>
    <row r="71" spans="1:11" x14ac:dyDescent="0.3">
      <c r="A71" s="19" t="s">
        <v>15</v>
      </c>
      <c r="B71" s="15" t="s">
        <v>127</v>
      </c>
      <c r="C71" s="18">
        <v>-3.6122222222199998</v>
      </c>
      <c r="D71" s="17">
        <v>-79.232222222199994</v>
      </c>
      <c r="E71" s="18">
        <v>49.178473449000002</v>
      </c>
      <c r="F71" s="16">
        <v>32.797395742399999</v>
      </c>
      <c r="G71" s="17">
        <v>18.024130808599999</v>
      </c>
      <c r="H71" s="56">
        <v>0.51182483647300003</v>
      </c>
      <c r="I71" s="48">
        <f t="shared" si="2"/>
        <v>0.51182483647300003</v>
      </c>
      <c r="J71" s="23">
        <f t="shared" ref="J71:J102" si="5">E71*$M$3+F71*$N$3+G71*$O$3</f>
        <v>34.422828679799998</v>
      </c>
      <c r="K71" s="28" t="str">
        <f t="shared" si="1"/>
        <v>Ligera-</v>
      </c>
    </row>
    <row r="72" spans="1:11" x14ac:dyDescent="0.3">
      <c r="A72" s="19" t="s">
        <v>16</v>
      </c>
      <c r="B72" s="15" t="s">
        <v>127</v>
      </c>
      <c r="C72" s="18">
        <v>-4.21611111111</v>
      </c>
      <c r="D72" s="17">
        <v>-79.273333333300002</v>
      </c>
      <c r="E72" s="18">
        <v>42.769636051600003</v>
      </c>
      <c r="F72" s="16">
        <v>43.383293828399999</v>
      </c>
      <c r="G72" s="17">
        <v>13.84707012</v>
      </c>
      <c r="H72" s="57">
        <v>0.48154522377300002</v>
      </c>
      <c r="I72" s="48">
        <f t="shared" si="2"/>
        <v>0.48154522377300002</v>
      </c>
      <c r="J72" s="23">
        <f t="shared" si="5"/>
        <v>35.538717034199998</v>
      </c>
      <c r="K72" s="28" t="str">
        <f t="shared" ref="K72:K135" si="6">IF(I72="","",IF(J72&lt;0,"",IF(AND(J72&lt;13.33,J72&gt;=0),"Alta-",IF(AND(J72&lt;26.66,J72&gt;=13.33),"Moderada-",IF(AND(J72&lt;40,J72&gt;=26.66),"Ligera-",IF(AND(J72&lt;60,J72&gt;=40),"Normal",IF(AND(J72&lt;73.33,J72&gt;=60),"Ligera+",IF(AND(J72&lt;86.66,J72&gt;=73.33),"Moderada+","Alta+"))))))))</f>
        <v>Ligera-</v>
      </c>
    </row>
    <row r="73" spans="1:11" x14ac:dyDescent="0.3">
      <c r="A73" s="19" t="s">
        <v>17</v>
      </c>
      <c r="B73" s="15" t="s">
        <v>127</v>
      </c>
      <c r="C73" s="18">
        <v>-4.3333888888900001</v>
      </c>
      <c r="D73" s="17">
        <v>-79.554333333299994</v>
      </c>
      <c r="E73" s="18">
        <v>17.4292237296</v>
      </c>
      <c r="F73" s="16">
        <v>50.722597245599999</v>
      </c>
      <c r="G73" s="17">
        <v>31.8481790248</v>
      </c>
      <c r="H73" s="56">
        <v>0.47007305817900003</v>
      </c>
      <c r="I73" s="48">
        <f t="shared" ref="I73:I136" si="7">IF(H73&gt;=0.2, H73, "")</f>
        <v>0.47007305817900003</v>
      </c>
      <c r="J73" s="23">
        <f t="shared" si="5"/>
        <v>57.209477647599996</v>
      </c>
      <c r="K73" s="28" t="str">
        <f t="shared" si="6"/>
        <v>Normal</v>
      </c>
    </row>
    <row r="74" spans="1:11" x14ac:dyDescent="0.3">
      <c r="A74" s="19" t="s">
        <v>18</v>
      </c>
      <c r="B74" s="15" t="s">
        <v>127</v>
      </c>
      <c r="C74" s="18">
        <v>-4.3679166666700002</v>
      </c>
      <c r="D74" s="17">
        <v>-79.175055555599997</v>
      </c>
      <c r="E74" s="18">
        <v>66.828682635199996</v>
      </c>
      <c r="F74" s="16">
        <v>29.3661882623</v>
      </c>
      <c r="G74" s="17">
        <v>3.80512910256</v>
      </c>
      <c r="H74" s="56">
        <v>0.66174018359300002</v>
      </c>
      <c r="I74" s="48">
        <f t="shared" si="7"/>
        <v>0.66174018359300002</v>
      </c>
      <c r="J74" s="23">
        <f t="shared" si="5"/>
        <v>18.488223233709999</v>
      </c>
      <c r="K74" s="28" t="str">
        <f t="shared" si="6"/>
        <v>Moderada-</v>
      </c>
    </row>
    <row r="75" spans="1:11" x14ac:dyDescent="0.3">
      <c r="A75" s="19" t="s">
        <v>19</v>
      </c>
      <c r="B75" s="15" t="s">
        <v>127</v>
      </c>
      <c r="C75" s="18">
        <v>-4.1044166666699997</v>
      </c>
      <c r="D75" s="17">
        <v>-79.950972222199994</v>
      </c>
      <c r="E75" s="18">
        <v>10.4800266333</v>
      </c>
      <c r="F75" s="16">
        <v>12.3743484524</v>
      </c>
      <c r="G75" s="17">
        <v>77.145624914300001</v>
      </c>
      <c r="H75" s="56">
        <v>-2.4179418094840001E-3</v>
      </c>
      <c r="I75" s="48" t="str">
        <f t="shared" si="7"/>
        <v/>
      </c>
      <c r="J75" s="23">
        <f t="shared" si="5"/>
        <v>83.332799140500001</v>
      </c>
      <c r="K75" s="28" t="str">
        <f t="shared" si="6"/>
        <v/>
      </c>
    </row>
    <row r="76" spans="1:11" x14ac:dyDescent="0.3">
      <c r="A76" s="19" t="s">
        <v>20</v>
      </c>
      <c r="B76" s="15" t="s">
        <v>127</v>
      </c>
      <c r="C76" s="18">
        <v>-4.2295555555600002</v>
      </c>
      <c r="D76" s="17">
        <v>-79.419611111099996</v>
      </c>
      <c r="E76" s="18">
        <v>-1</v>
      </c>
      <c r="F76" s="16">
        <v>-1</v>
      </c>
      <c r="G76" s="17">
        <v>-1</v>
      </c>
      <c r="H76" s="57">
        <v>0.54830657653399995</v>
      </c>
      <c r="I76" s="48">
        <f t="shared" si="7"/>
        <v>0.54830657653399995</v>
      </c>
      <c r="J76" s="23">
        <f t="shared" si="5"/>
        <v>-1.5</v>
      </c>
      <c r="K76" s="28" t="str">
        <f t="shared" si="6"/>
        <v/>
      </c>
    </row>
    <row r="77" spans="1:11" x14ac:dyDescent="0.3">
      <c r="A77" s="19" t="s">
        <v>21</v>
      </c>
      <c r="B77" s="15" t="s">
        <v>127</v>
      </c>
      <c r="C77" s="18">
        <v>-4.3036944444399996</v>
      </c>
      <c r="D77" s="17">
        <v>-80.232444444400002</v>
      </c>
      <c r="E77" s="18">
        <v>-1</v>
      </c>
      <c r="F77" s="16">
        <v>-1</v>
      </c>
      <c r="G77" s="17">
        <v>-1</v>
      </c>
      <c r="H77" s="56">
        <v>-999</v>
      </c>
      <c r="I77" s="48" t="str">
        <f t="shared" si="7"/>
        <v/>
      </c>
      <c r="J77" s="23">
        <f t="shared" si="5"/>
        <v>-1.5</v>
      </c>
      <c r="K77" s="28" t="str">
        <f t="shared" si="6"/>
        <v/>
      </c>
    </row>
    <row r="78" spans="1:11" x14ac:dyDescent="0.3">
      <c r="A78" s="19" t="s">
        <v>126</v>
      </c>
      <c r="B78" s="15" t="s">
        <v>127</v>
      </c>
      <c r="C78" s="18">
        <v>-2.3402777777799999</v>
      </c>
      <c r="D78" s="17">
        <v>-78.936944444399998</v>
      </c>
      <c r="E78" s="18">
        <v>18.075470777300001</v>
      </c>
      <c r="F78" s="16">
        <v>38.822487943600002</v>
      </c>
      <c r="G78" s="17">
        <v>43.102041279200002</v>
      </c>
      <c r="H78" s="56">
        <v>0.41420052817500003</v>
      </c>
      <c r="I78" s="48">
        <f t="shared" si="7"/>
        <v>0.41420052817500003</v>
      </c>
      <c r="J78" s="23">
        <f t="shared" si="5"/>
        <v>62.513285250999999</v>
      </c>
      <c r="K78" s="28" t="str">
        <f t="shared" si="6"/>
        <v>Ligera+</v>
      </c>
    </row>
    <row r="79" spans="1:11" x14ac:dyDescent="0.3">
      <c r="A79" s="19" t="s">
        <v>22</v>
      </c>
      <c r="B79" s="15" t="s">
        <v>127</v>
      </c>
      <c r="C79" s="18">
        <v>-2.2828333333300002</v>
      </c>
      <c r="D79" s="17">
        <v>-78.768333333300006</v>
      </c>
      <c r="E79" s="18">
        <v>80.085955465500007</v>
      </c>
      <c r="F79" s="16">
        <v>18.0044130466</v>
      </c>
      <c r="G79" s="17">
        <v>1.90963148792</v>
      </c>
      <c r="H79" s="56">
        <v>-999</v>
      </c>
      <c r="I79" s="48" t="str">
        <f t="shared" si="7"/>
        <v/>
      </c>
      <c r="J79" s="23">
        <f t="shared" si="5"/>
        <v>10.91183801122</v>
      </c>
      <c r="K79" s="28" t="str">
        <f t="shared" si="6"/>
        <v/>
      </c>
    </row>
    <row r="80" spans="1:11" x14ac:dyDescent="0.3">
      <c r="A80" s="15" t="s">
        <v>23</v>
      </c>
      <c r="B80" s="15" t="s">
        <v>127</v>
      </c>
      <c r="C80" s="18">
        <v>-2.2009750000000001</v>
      </c>
      <c r="D80" s="17">
        <v>-78.843500000000006</v>
      </c>
      <c r="E80" s="18">
        <v>-1</v>
      </c>
      <c r="F80" s="16">
        <v>-1</v>
      </c>
      <c r="G80" s="17">
        <v>-1</v>
      </c>
      <c r="H80" s="57">
        <v>-9.5458553149500008E-3</v>
      </c>
      <c r="I80" s="48" t="str">
        <f t="shared" si="7"/>
        <v/>
      </c>
      <c r="J80" s="23">
        <f t="shared" si="5"/>
        <v>-1.5</v>
      </c>
      <c r="K80" s="28" t="str">
        <f t="shared" si="6"/>
        <v/>
      </c>
    </row>
    <row r="81" spans="1:11" x14ac:dyDescent="0.3">
      <c r="A81" s="15" t="s">
        <v>24</v>
      </c>
      <c r="B81" s="15" t="s">
        <v>127</v>
      </c>
      <c r="C81" s="18">
        <v>-2.57361111111</v>
      </c>
      <c r="D81" s="17">
        <v>-78.650000000000006</v>
      </c>
      <c r="E81" s="18">
        <v>52.365746307000002</v>
      </c>
      <c r="F81" s="16">
        <v>39.167798033899999</v>
      </c>
      <c r="G81" s="17">
        <v>8.4664556591100002</v>
      </c>
      <c r="H81" s="57">
        <v>0.44935779818499999</v>
      </c>
      <c r="I81" s="48">
        <f t="shared" si="7"/>
        <v>0.44935779818499999</v>
      </c>
      <c r="J81" s="23">
        <f t="shared" si="5"/>
        <v>28.05035467606</v>
      </c>
      <c r="K81" s="28" t="str">
        <f t="shared" si="6"/>
        <v>Ligera-</v>
      </c>
    </row>
    <row r="82" spans="1:11" x14ac:dyDescent="0.3">
      <c r="A82" s="9" t="s">
        <v>25</v>
      </c>
      <c r="B82" s="15" t="s">
        <v>127</v>
      </c>
      <c r="C82" s="10">
        <v>-2.5391666666699999</v>
      </c>
      <c r="D82" s="11">
        <v>-78.874722222200006</v>
      </c>
      <c r="E82" s="10">
        <v>-1</v>
      </c>
      <c r="F82" s="12">
        <v>-1</v>
      </c>
      <c r="G82" s="11">
        <v>-1</v>
      </c>
      <c r="H82" s="56">
        <v>0.62580167678999998</v>
      </c>
      <c r="I82" s="48">
        <f t="shared" si="7"/>
        <v>0.62580167678999998</v>
      </c>
      <c r="J82" s="24">
        <f t="shared" si="5"/>
        <v>-1.5</v>
      </c>
      <c r="K82" s="28" t="str">
        <f t="shared" si="6"/>
        <v/>
      </c>
    </row>
    <row r="83" spans="1:11" x14ac:dyDescent="0.3">
      <c r="A83" s="9" t="s">
        <v>26</v>
      </c>
      <c r="B83" s="15" t="s">
        <v>127</v>
      </c>
      <c r="C83" s="10">
        <v>-2.4605555555600001</v>
      </c>
      <c r="D83" s="11">
        <v>-79.064166666700004</v>
      </c>
      <c r="E83" s="10">
        <v>25.873718418999999</v>
      </c>
      <c r="F83" s="12">
        <v>40.6219987618</v>
      </c>
      <c r="G83" s="11">
        <v>33.504282819300002</v>
      </c>
      <c r="H83" s="56">
        <v>0.38454921900799999</v>
      </c>
      <c r="I83" s="48">
        <f t="shared" si="7"/>
        <v>0.38454921900799999</v>
      </c>
      <c r="J83" s="24">
        <f t="shared" si="5"/>
        <v>53.815282200200002</v>
      </c>
      <c r="K83" s="28" t="str">
        <f t="shared" si="6"/>
        <v>Normal</v>
      </c>
    </row>
    <row r="84" spans="1:11" x14ac:dyDescent="0.3">
      <c r="A84" s="9" t="s">
        <v>27</v>
      </c>
      <c r="B84" s="15" t="s">
        <v>127</v>
      </c>
      <c r="C84" s="10">
        <v>-2.6749999999999998</v>
      </c>
      <c r="D84" s="11">
        <v>-78.773611111099996</v>
      </c>
      <c r="E84" s="10">
        <v>53.106697437500003</v>
      </c>
      <c r="F84" s="12">
        <v>32.823301155599999</v>
      </c>
      <c r="G84" s="11">
        <v>14.070001406899999</v>
      </c>
      <c r="H84" s="57">
        <v>0.36198464865000002</v>
      </c>
      <c r="I84" s="48">
        <f t="shared" si="7"/>
        <v>0.36198464865000002</v>
      </c>
      <c r="J84" s="24">
        <f t="shared" si="5"/>
        <v>30.481651984700001</v>
      </c>
      <c r="K84" s="28" t="str">
        <f t="shared" si="6"/>
        <v>Ligera-</v>
      </c>
    </row>
    <row r="85" spans="1:11" x14ac:dyDescent="0.3">
      <c r="A85" s="8" t="s">
        <v>28</v>
      </c>
      <c r="B85" s="15" t="s">
        <v>127</v>
      </c>
      <c r="C85" s="10">
        <v>-2.7744444444399998</v>
      </c>
      <c r="D85" s="11">
        <v>-79.172222222200006</v>
      </c>
      <c r="E85" s="10">
        <v>-1</v>
      </c>
      <c r="F85" s="12">
        <v>-1</v>
      </c>
      <c r="G85" s="11">
        <v>-1</v>
      </c>
      <c r="H85" s="56">
        <v>-999</v>
      </c>
      <c r="I85" s="48" t="str">
        <f t="shared" si="7"/>
        <v/>
      </c>
      <c r="J85" s="24">
        <f t="shared" si="5"/>
        <v>-1.5</v>
      </c>
      <c r="K85" s="28" t="str">
        <f t="shared" si="6"/>
        <v/>
      </c>
    </row>
    <row r="86" spans="1:11" x14ac:dyDescent="0.3">
      <c r="A86" s="8" t="s">
        <v>29</v>
      </c>
      <c r="B86" s="15" t="s">
        <v>127</v>
      </c>
      <c r="C86" s="10">
        <v>-3.0827777777800001</v>
      </c>
      <c r="D86" s="11">
        <v>-79.012777777799997</v>
      </c>
      <c r="E86" s="10">
        <v>42.399068404499999</v>
      </c>
      <c r="F86" s="12">
        <v>40.670108399199997</v>
      </c>
      <c r="G86" s="11">
        <v>16.9308231963</v>
      </c>
      <c r="H86" s="56">
        <v>0.44181083523999998</v>
      </c>
      <c r="I86" s="48">
        <f t="shared" si="7"/>
        <v>0.44181083523999998</v>
      </c>
      <c r="J86" s="24">
        <f t="shared" si="5"/>
        <v>37.265877395899999</v>
      </c>
      <c r="K86" s="28" t="str">
        <f t="shared" si="6"/>
        <v>Ligera-</v>
      </c>
    </row>
    <row r="87" spans="1:11" x14ac:dyDescent="0.3">
      <c r="A87" s="8" t="s">
        <v>30</v>
      </c>
      <c r="B87" s="15" t="s">
        <v>127</v>
      </c>
      <c r="C87" s="10">
        <v>-3.1633333333300002</v>
      </c>
      <c r="D87" s="11">
        <v>-79.148888888900004</v>
      </c>
      <c r="E87" s="10">
        <v>23.260992466600001</v>
      </c>
      <c r="F87" s="12">
        <v>43.127477155500003</v>
      </c>
      <c r="G87" s="11">
        <v>33.611530377900003</v>
      </c>
      <c r="H87" s="56">
        <v>0.37059071696099999</v>
      </c>
      <c r="I87" s="48">
        <f t="shared" si="7"/>
        <v>0.37059071696099999</v>
      </c>
      <c r="J87" s="24">
        <f t="shared" si="5"/>
        <v>55.175268955650004</v>
      </c>
      <c r="K87" s="28" t="str">
        <f t="shared" si="6"/>
        <v>Normal</v>
      </c>
    </row>
    <row r="88" spans="1:11" x14ac:dyDescent="0.3">
      <c r="A88" s="8" t="s">
        <v>31</v>
      </c>
      <c r="B88" s="15" t="s">
        <v>127</v>
      </c>
      <c r="C88" s="10">
        <v>-3.3391666666700002</v>
      </c>
      <c r="D88" s="11">
        <v>-79.066666666700002</v>
      </c>
      <c r="E88" s="10">
        <v>-1</v>
      </c>
      <c r="F88" s="12">
        <v>-1</v>
      </c>
      <c r="G88" s="11">
        <v>-1</v>
      </c>
      <c r="H88" s="56">
        <v>-999</v>
      </c>
      <c r="I88" s="48" t="str">
        <f t="shared" si="7"/>
        <v/>
      </c>
      <c r="J88" s="24">
        <f t="shared" si="5"/>
        <v>-1.5</v>
      </c>
      <c r="K88" s="28" t="str">
        <f t="shared" si="6"/>
        <v/>
      </c>
    </row>
    <row r="89" spans="1:11" x14ac:dyDescent="0.3">
      <c r="A89" s="8" t="s">
        <v>32</v>
      </c>
      <c r="B89" s="15" t="s">
        <v>127</v>
      </c>
      <c r="C89" s="10">
        <v>-2.80416666667</v>
      </c>
      <c r="D89" s="11">
        <v>-79.257222222199999</v>
      </c>
      <c r="E89" s="10">
        <v>44.156204922400001</v>
      </c>
      <c r="F89" s="12">
        <v>37.826390448799998</v>
      </c>
      <c r="G89" s="11">
        <v>18.017404628800001</v>
      </c>
      <c r="H89" s="56">
        <v>0.587520470982</v>
      </c>
      <c r="I89" s="48">
        <f t="shared" si="7"/>
        <v>0.587520470982</v>
      </c>
      <c r="J89" s="24">
        <f t="shared" si="5"/>
        <v>36.9305998532</v>
      </c>
      <c r="K89" s="28" t="str">
        <f t="shared" si="6"/>
        <v>Ligera-</v>
      </c>
    </row>
    <row r="90" spans="1:11" x14ac:dyDescent="0.3">
      <c r="A90" s="8" t="s">
        <v>33</v>
      </c>
      <c r="B90" s="15" t="s">
        <v>127</v>
      </c>
      <c r="C90" s="10">
        <v>-3.04833333333</v>
      </c>
      <c r="D90" s="11">
        <v>-78.786111111099999</v>
      </c>
      <c r="E90" s="10">
        <v>35.789266557099999</v>
      </c>
      <c r="F90" s="12">
        <v>33.993369423200001</v>
      </c>
      <c r="G90" s="11">
        <v>30.2173640197</v>
      </c>
      <c r="H90" s="56">
        <v>2.1171010533600002E-2</v>
      </c>
      <c r="I90" s="48" t="str">
        <f t="shared" si="7"/>
        <v/>
      </c>
      <c r="J90" s="24">
        <f t="shared" si="5"/>
        <v>47.214048731299997</v>
      </c>
      <c r="K90" s="28" t="str">
        <f t="shared" si="6"/>
        <v/>
      </c>
    </row>
    <row r="91" spans="1:11" x14ac:dyDescent="0.3">
      <c r="A91" s="9" t="s">
        <v>34</v>
      </c>
      <c r="B91" s="15" t="s">
        <v>127</v>
      </c>
      <c r="C91" s="10">
        <v>-2.8508333333300002</v>
      </c>
      <c r="D91" s="11">
        <v>-78.948611111100007</v>
      </c>
      <c r="E91" s="10">
        <v>57.140361819900001</v>
      </c>
      <c r="F91" s="12">
        <v>35.058889478499999</v>
      </c>
      <c r="G91" s="11">
        <v>7.8007487016799999</v>
      </c>
      <c r="H91" s="56">
        <v>0.459012517871</v>
      </c>
      <c r="I91" s="48">
        <f t="shared" si="7"/>
        <v>0.459012517871</v>
      </c>
      <c r="J91" s="24">
        <f t="shared" si="5"/>
        <v>25.33019344093</v>
      </c>
      <c r="K91" s="28" t="str">
        <f t="shared" si="6"/>
        <v>Moderada-</v>
      </c>
    </row>
    <row r="92" spans="1:11" x14ac:dyDescent="0.3">
      <c r="A92" s="9" t="s">
        <v>35</v>
      </c>
      <c r="B92" s="15" t="s">
        <v>127</v>
      </c>
      <c r="C92" s="10">
        <v>-2.8658333333299999</v>
      </c>
      <c r="D92" s="11">
        <v>-79.076111111100005</v>
      </c>
      <c r="E92" s="10">
        <v>22.915424283899998</v>
      </c>
      <c r="F92" s="12">
        <v>37.360835979199997</v>
      </c>
      <c r="G92" s="11">
        <v>39.723739737000002</v>
      </c>
      <c r="H92" s="56">
        <v>0.344909981985</v>
      </c>
      <c r="I92" s="48">
        <f t="shared" si="7"/>
        <v>0.344909981985</v>
      </c>
      <c r="J92" s="24">
        <f t="shared" si="5"/>
        <v>58.404157726600005</v>
      </c>
      <c r="K92" s="28" t="str">
        <f t="shared" si="6"/>
        <v>Normal</v>
      </c>
    </row>
    <row r="93" spans="1:11" x14ac:dyDescent="0.3">
      <c r="A93" s="9" t="s">
        <v>36</v>
      </c>
      <c r="B93" s="15" t="s">
        <v>127</v>
      </c>
      <c r="C93" s="10">
        <v>-2.8261111111099999</v>
      </c>
      <c r="D93" s="11">
        <v>-79.131666666699999</v>
      </c>
      <c r="E93" s="10">
        <v>-1</v>
      </c>
      <c r="F93" s="12">
        <v>-1</v>
      </c>
      <c r="G93" s="11">
        <v>-1</v>
      </c>
      <c r="H93" s="56">
        <v>0.243383080882</v>
      </c>
      <c r="I93" s="48">
        <f t="shared" si="7"/>
        <v>0.243383080882</v>
      </c>
      <c r="J93" s="24">
        <f t="shared" si="5"/>
        <v>-1.5</v>
      </c>
      <c r="K93" s="28" t="str">
        <f t="shared" si="6"/>
        <v/>
      </c>
    </row>
    <row r="94" spans="1:11" x14ac:dyDescent="0.3">
      <c r="A94" s="8" t="s">
        <v>37</v>
      </c>
      <c r="B94" s="15" t="s">
        <v>127</v>
      </c>
      <c r="C94" s="10">
        <v>-3.7319444444399998</v>
      </c>
      <c r="D94" s="11">
        <v>-79.261388888900001</v>
      </c>
      <c r="E94" s="10">
        <v>56.218372103699998</v>
      </c>
      <c r="F94" s="12">
        <v>21.558300913899998</v>
      </c>
      <c r="G94" s="11">
        <v>22.2233269824</v>
      </c>
      <c r="H94" s="56">
        <v>0.49226227595099997</v>
      </c>
      <c r="I94" s="48">
        <f t="shared" si="7"/>
        <v>0.49226227595099997</v>
      </c>
      <c r="J94" s="24">
        <f t="shared" si="5"/>
        <v>33.002477439350002</v>
      </c>
      <c r="K94" s="28" t="str">
        <f t="shared" si="6"/>
        <v>Ligera-</v>
      </c>
    </row>
    <row r="95" spans="1:11" x14ac:dyDescent="0.3">
      <c r="A95" s="9" t="s">
        <v>38</v>
      </c>
      <c r="B95" s="15" t="s">
        <v>127</v>
      </c>
      <c r="C95" s="10">
        <v>-4.0214444444400002</v>
      </c>
      <c r="D95" s="11">
        <v>-80.025444444399994</v>
      </c>
      <c r="E95" s="10">
        <v>1.96675341318</v>
      </c>
      <c r="F95" s="12">
        <v>10.635625749800001</v>
      </c>
      <c r="G95" s="11">
        <v>87.397620837000005</v>
      </c>
      <c r="H95" s="56">
        <v>0.17033308244000001</v>
      </c>
      <c r="I95" s="48" t="str">
        <f t="shared" si="7"/>
        <v/>
      </c>
      <c r="J95" s="24">
        <f t="shared" si="5"/>
        <v>92.715433711900005</v>
      </c>
      <c r="K95" s="28" t="str">
        <f t="shared" si="6"/>
        <v/>
      </c>
    </row>
    <row r="96" spans="1:11" x14ac:dyDescent="0.3">
      <c r="A96" s="9" t="s">
        <v>39</v>
      </c>
      <c r="B96" s="15" t="s">
        <v>127</v>
      </c>
      <c r="C96" s="10">
        <v>-4.2808333333300004</v>
      </c>
      <c r="D96" s="11">
        <v>-80.198611111100007</v>
      </c>
      <c r="E96" s="10">
        <v>4.9125409059800003</v>
      </c>
      <c r="F96" s="12">
        <v>23.754618528200002</v>
      </c>
      <c r="G96" s="11">
        <v>71.332840565799998</v>
      </c>
      <c r="H96" s="56">
        <v>0.53255687990900002</v>
      </c>
      <c r="I96" s="48">
        <f t="shared" si="7"/>
        <v>0.53255687990900002</v>
      </c>
      <c r="J96" s="24">
        <f t="shared" si="5"/>
        <v>83.210149829900004</v>
      </c>
      <c r="K96" s="28" t="str">
        <f t="shared" si="6"/>
        <v>Moderada+</v>
      </c>
    </row>
    <row r="97" spans="1:11" x14ac:dyDescent="0.3">
      <c r="A97" s="9" t="s">
        <v>40</v>
      </c>
      <c r="B97" s="15" t="s">
        <v>127</v>
      </c>
      <c r="C97" s="10">
        <v>-4.3611111111099996</v>
      </c>
      <c r="D97" s="11">
        <v>-79.810277777799996</v>
      </c>
      <c r="E97" s="10">
        <v>4.5386316842800003</v>
      </c>
      <c r="F97" s="12">
        <v>16.7688554293</v>
      </c>
      <c r="G97" s="11">
        <v>78.692512886499998</v>
      </c>
      <c r="H97" s="56">
        <v>0.66799219413099997</v>
      </c>
      <c r="I97" s="48">
        <f t="shared" si="7"/>
        <v>0.66799219413099997</v>
      </c>
      <c r="J97" s="24">
        <f t="shared" si="5"/>
        <v>87.07694060115</v>
      </c>
      <c r="K97" s="28" t="str">
        <f t="shared" si="6"/>
        <v>Alta+</v>
      </c>
    </row>
    <row r="98" spans="1:11" x14ac:dyDescent="0.3">
      <c r="A98" s="9" t="s">
        <v>41</v>
      </c>
      <c r="B98" s="15" t="s">
        <v>127</v>
      </c>
      <c r="C98" s="10">
        <v>-3.9638888888900001</v>
      </c>
      <c r="D98" s="11">
        <v>-79.071944444400003</v>
      </c>
      <c r="E98" s="10">
        <v>24.922131141200001</v>
      </c>
      <c r="F98" s="12">
        <v>22.7614461951</v>
      </c>
      <c r="G98" s="11">
        <v>52.316422663600001</v>
      </c>
      <c r="H98" s="56">
        <v>-0.151282244269</v>
      </c>
      <c r="I98" s="48" t="str">
        <f t="shared" si="7"/>
        <v/>
      </c>
      <c r="J98" s="24">
        <f t="shared" si="5"/>
        <v>63.697145761149997</v>
      </c>
      <c r="K98" s="28" t="str">
        <f t="shared" si="6"/>
        <v/>
      </c>
    </row>
    <row r="99" spans="1:11" x14ac:dyDescent="0.3">
      <c r="A99" s="9" t="s">
        <v>42</v>
      </c>
      <c r="B99" s="15" t="s">
        <v>127</v>
      </c>
      <c r="C99" s="10">
        <v>-4.0558333333299998</v>
      </c>
      <c r="D99" s="11">
        <v>-79.644444444399994</v>
      </c>
      <c r="E99" s="10">
        <v>14.3894448917</v>
      </c>
      <c r="F99" s="12">
        <v>44.134702973400003</v>
      </c>
      <c r="G99" s="11">
        <v>41.475852134900002</v>
      </c>
      <c r="H99" s="56">
        <v>0.51139359652399996</v>
      </c>
      <c r="I99" s="48">
        <f t="shared" si="7"/>
        <v>0.51139359652399996</v>
      </c>
      <c r="J99" s="24">
        <f t="shared" si="5"/>
        <v>63.5432036216</v>
      </c>
      <c r="K99" s="28" t="str">
        <f t="shared" si="6"/>
        <v>Ligera+</v>
      </c>
    </row>
    <row r="100" spans="1:11" x14ac:dyDescent="0.3">
      <c r="A100" s="9" t="s">
        <v>43</v>
      </c>
      <c r="B100" s="15" t="s">
        <v>127</v>
      </c>
      <c r="C100" s="10">
        <v>-4.3166666666699998</v>
      </c>
      <c r="D100" s="11">
        <v>-79.693055555599997</v>
      </c>
      <c r="E100" s="10">
        <v>-1</v>
      </c>
      <c r="F100" s="12">
        <v>-1</v>
      </c>
      <c r="G100" s="11">
        <v>-1</v>
      </c>
      <c r="H100" s="56">
        <v>0.25808453489900002</v>
      </c>
      <c r="I100" s="48">
        <f t="shared" si="7"/>
        <v>0.25808453489900002</v>
      </c>
      <c r="J100" s="24">
        <f t="shared" si="5"/>
        <v>-1.5</v>
      </c>
      <c r="K100" s="28" t="str">
        <f t="shared" si="6"/>
        <v/>
      </c>
    </row>
    <row r="101" spans="1:11" x14ac:dyDescent="0.3">
      <c r="A101" s="9" t="s">
        <v>44</v>
      </c>
      <c r="B101" s="15" t="s">
        <v>128</v>
      </c>
      <c r="C101" s="10">
        <v>-0.231666666667</v>
      </c>
      <c r="D101" s="11">
        <v>-78.370277777799998</v>
      </c>
      <c r="E101" s="10">
        <v>17.1756717843</v>
      </c>
      <c r="F101" s="12">
        <v>43.816494020900002</v>
      </c>
      <c r="G101" s="11">
        <v>39.007834194799997</v>
      </c>
      <c r="H101" s="58">
        <v>0.31537708951499999</v>
      </c>
      <c r="I101" s="48">
        <f t="shared" si="7"/>
        <v>0.31537708951499999</v>
      </c>
      <c r="J101" s="24">
        <f t="shared" si="5"/>
        <v>60.916081205249995</v>
      </c>
      <c r="K101" s="28" t="str">
        <f t="shared" si="6"/>
        <v>Ligera+</v>
      </c>
    </row>
    <row r="102" spans="1:11" x14ac:dyDescent="0.3">
      <c r="A102" s="8" t="s">
        <v>45</v>
      </c>
      <c r="B102" s="15" t="s">
        <v>128</v>
      </c>
      <c r="C102" s="10">
        <v>-0.365833333333</v>
      </c>
      <c r="D102" s="11">
        <v>-78.555000000000007</v>
      </c>
      <c r="E102" s="10">
        <v>16.0521010585</v>
      </c>
      <c r="F102" s="12">
        <v>35.393317789199997</v>
      </c>
      <c r="G102" s="11">
        <v>48.554581152200001</v>
      </c>
      <c r="H102" s="58">
        <v>0.59730332329900004</v>
      </c>
      <c r="I102" s="48">
        <f t="shared" si="7"/>
        <v>0.59730332329900004</v>
      </c>
      <c r="J102" s="24">
        <f t="shared" si="5"/>
        <v>66.251240046800007</v>
      </c>
      <c r="K102" s="28" t="str">
        <f t="shared" si="6"/>
        <v>Ligera+</v>
      </c>
    </row>
    <row r="103" spans="1:11" x14ac:dyDescent="0.3">
      <c r="A103" s="8" t="s">
        <v>46</v>
      </c>
      <c r="B103" s="15" t="s">
        <v>128</v>
      </c>
      <c r="C103" s="10">
        <v>-1.02</v>
      </c>
      <c r="D103" s="11">
        <v>-78.594722222200005</v>
      </c>
      <c r="E103" s="10">
        <v>21.5083624749</v>
      </c>
      <c r="F103" s="12">
        <v>24.295767664500001</v>
      </c>
      <c r="G103" s="11">
        <v>54.195869860599998</v>
      </c>
      <c r="H103" s="58">
        <v>0.301530934222</v>
      </c>
      <c r="I103" s="48">
        <f t="shared" si="7"/>
        <v>0.301530934222</v>
      </c>
      <c r="J103" s="24">
        <f t="shared" ref="J103:J134" si="8">E103*$M$3+F103*$N$3+G103*$O$3</f>
        <v>66.343753692850001</v>
      </c>
      <c r="K103" s="28" t="str">
        <f t="shared" si="6"/>
        <v>Ligera+</v>
      </c>
    </row>
    <row r="104" spans="1:11" x14ac:dyDescent="0.3">
      <c r="A104" s="8" t="s">
        <v>47</v>
      </c>
      <c r="B104" s="15" t="s">
        <v>128</v>
      </c>
      <c r="C104" s="10">
        <v>-0.178333333333</v>
      </c>
      <c r="D104" s="11">
        <v>-78.487777777800005</v>
      </c>
      <c r="E104" s="10">
        <v>21.776536339</v>
      </c>
      <c r="F104" s="12">
        <v>36.764397535400001</v>
      </c>
      <c r="G104" s="11">
        <v>41.459066125699998</v>
      </c>
      <c r="H104" s="58">
        <v>0.51410675000600004</v>
      </c>
      <c r="I104" s="48">
        <f t="shared" si="7"/>
        <v>0.51410675000600004</v>
      </c>
      <c r="J104" s="24">
        <f t="shared" si="8"/>
        <v>59.841264893399995</v>
      </c>
      <c r="K104" s="28" t="str">
        <f t="shared" si="6"/>
        <v>Normal</v>
      </c>
    </row>
    <row r="105" spans="1:11" x14ac:dyDescent="0.3">
      <c r="A105" s="8" t="s">
        <v>48</v>
      </c>
      <c r="B105" s="15" t="s">
        <v>128</v>
      </c>
      <c r="C105" s="10">
        <v>-1.3913888888899999</v>
      </c>
      <c r="D105" s="11">
        <v>-78.418055555600006</v>
      </c>
      <c r="E105" s="10">
        <v>32.445549335700001</v>
      </c>
      <c r="F105" s="12">
        <v>17.8200667067</v>
      </c>
      <c r="G105" s="11">
        <v>49.734383957600002</v>
      </c>
      <c r="H105" s="58">
        <v>8.1460938386779994E-2</v>
      </c>
      <c r="I105" s="48" t="str">
        <f t="shared" si="7"/>
        <v/>
      </c>
      <c r="J105" s="24">
        <f t="shared" si="8"/>
        <v>58.644417310950004</v>
      </c>
      <c r="K105" s="28" t="str">
        <f t="shared" si="6"/>
        <v/>
      </c>
    </row>
    <row r="106" spans="1:11" x14ac:dyDescent="0.3">
      <c r="A106" s="8" t="s">
        <v>130</v>
      </c>
      <c r="B106" s="15" t="s">
        <v>128</v>
      </c>
      <c r="C106" s="10">
        <v>-1.65</v>
      </c>
      <c r="D106" s="11">
        <v>-78.650000000000006</v>
      </c>
      <c r="E106" s="10">
        <v>-1</v>
      </c>
      <c r="F106" s="12">
        <v>-1</v>
      </c>
      <c r="G106" s="11">
        <v>-1</v>
      </c>
      <c r="H106" s="58">
        <v>-999</v>
      </c>
      <c r="I106" s="48" t="str">
        <f t="shared" si="7"/>
        <v/>
      </c>
      <c r="J106" s="24">
        <f t="shared" si="8"/>
        <v>-1.5</v>
      </c>
      <c r="K106" s="28" t="str">
        <f t="shared" si="6"/>
        <v/>
      </c>
    </row>
    <row r="107" spans="1:11" x14ac:dyDescent="0.3">
      <c r="A107" s="8" t="s">
        <v>131</v>
      </c>
      <c r="B107" s="15" t="s">
        <v>128</v>
      </c>
      <c r="C107" s="10">
        <v>-0.91333333333300004</v>
      </c>
      <c r="D107" s="11">
        <v>-78.615555555599997</v>
      </c>
      <c r="E107" s="10">
        <v>-1</v>
      </c>
      <c r="F107" s="12">
        <v>-1</v>
      </c>
      <c r="G107" s="11">
        <v>-1</v>
      </c>
      <c r="H107" s="58">
        <v>-999</v>
      </c>
      <c r="I107" s="48" t="str">
        <f t="shared" si="7"/>
        <v/>
      </c>
      <c r="J107" s="24">
        <f t="shared" si="8"/>
        <v>-1.5</v>
      </c>
      <c r="K107" s="28" t="str">
        <f t="shared" si="6"/>
        <v/>
      </c>
    </row>
    <row r="108" spans="1:11" x14ac:dyDescent="0.3">
      <c r="A108" s="8" t="s">
        <v>132</v>
      </c>
      <c r="B108" s="15" t="s">
        <v>128</v>
      </c>
      <c r="C108" s="10">
        <v>-1.2</v>
      </c>
      <c r="D108" s="11">
        <v>-78.566666666700002</v>
      </c>
      <c r="E108" s="10">
        <v>-1</v>
      </c>
      <c r="F108" s="12">
        <v>-1</v>
      </c>
      <c r="G108" s="11">
        <v>-1</v>
      </c>
      <c r="H108" s="58">
        <v>-999</v>
      </c>
      <c r="I108" s="48" t="str">
        <f t="shared" si="7"/>
        <v/>
      </c>
      <c r="J108" s="24">
        <f t="shared" si="8"/>
        <v>-1.5</v>
      </c>
      <c r="K108" s="28" t="str">
        <f t="shared" si="6"/>
        <v/>
      </c>
    </row>
    <row r="109" spans="1:11" x14ac:dyDescent="0.3">
      <c r="A109" s="8" t="s">
        <v>49</v>
      </c>
      <c r="B109" s="15" t="s">
        <v>128</v>
      </c>
      <c r="C109" s="10">
        <v>-0.39722222222199999</v>
      </c>
      <c r="D109" s="11">
        <v>-78.530833333299995</v>
      </c>
      <c r="E109" s="10">
        <v>-1</v>
      </c>
      <c r="F109" s="12">
        <v>-1</v>
      </c>
      <c r="G109" s="11">
        <v>-1</v>
      </c>
      <c r="H109" s="58">
        <v>-999</v>
      </c>
      <c r="I109" s="48" t="str">
        <f t="shared" si="7"/>
        <v/>
      </c>
      <c r="J109" s="24">
        <f t="shared" si="8"/>
        <v>-1.5</v>
      </c>
      <c r="K109" s="28" t="str">
        <f t="shared" si="6"/>
        <v/>
      </c>
    </row>
    <row r="110" spans="1:11" x14ac:dyDescent="0.3">
      <c r="A110" s="8" t="s">
        <v>50</v>
      </c>
      <c r="B110" s="15" t="s">
        <v>128</v>
      </c>
      <c r="C110" s="10">
        <v>-0.23027777777799999</v>
      </c>
      <c r="D110" s="11">
        <v>-78.757777777800001</v>
      </c>
      <c r="E110" s="10">
        <v>13.572948438299999</v>
      </c>
      <c r="F110" s="12">
        <v>21.122060549699999</v>
      </c>
      <c r="G110" s="11">
        <v>65.304991012000002</v>
      </c>
      <c r="H110" s="58">
        <v>0.21236173425800001</v>
      </c>
      <c r="I110" s="48">
        <f t="shared" si="7"/>
        <v>0.21236173425800001</v>
      </c>
      <c r="J110" s="24">
        <f t="shared" si="8"/>
        <v>75.86602128685</v>
      </c>
      <c r="K110" s="28" t="str">
        <f t="shared" si="6"/>
        <v>Moderada+</v>
      </c>
    </row>
    <row r="111" spans="1:11" x14ac:dyDescent="0.3">
      <c r="A111" s="8" t="s">
        <v>51</v>
      </c>
      <c r="B111" s="15" t="s">
        <v>128</v>
      </c>
      <c r="C111" s="10">
        <v>-1.1725000000000001</v>
      </c>
      <c r="D111" s="11">
        <v>-78.555000000000007</v>
      </c>
      <c r="E111" s="10">
        <v>-1</v>
      </c>
      <c r="F111" s="12">
        <v>-1</v>
      </c>
      <c r="G111" s="11">
        <v>-1</v>
      </c>
      <c r="H111" s="58">
        <v>-999</v>
      </c>
      <c r="I111" s="48" t="str">
        <f t="shared" si="7"/>
        <v/>
      </c>
      <c r="J111" s="24">
        <f t="shared" si="8"/>
        <v>-1.5</v>
      </c>
      <c r="K111" s="28" t="str">
        <f t="shared" si="6"/>
        <v/>
      </c>
    </row>
    <row r="112" spans="1:11" x14ac:dyDescent="0.3">
      <c r="A112" s="8" t="s">
        <v>52</v>
      </c>
      <c r="B112" s="15" t="s">
        <v>128</v>
      </c>
      <c r="C112" s="10">
        <v>-1.9808333333299999</v>
      </c>
      <c r="D112" s="11">
        <v>-79.068333333300004</v>
      </c>
      <c r="E112" s="10">
        <v>30.161372283199999</v>
      </c>
      <c r="F112" s="12">
        <v>20.300816555299999</v>
      </c>
      <c r="G112" s="11">
        <v>49.537811161500002</v>
      </c>
      <c r="H112" s="59">
        <v>0.17952363466400001</v>
      </c>
      <c r="I112" s="48" t="str">
        <f t="shared" si="7"/>
        <v/>
      </c>
      <c r="J112" s="24">
        <f t="shared" si="8"/>
        <v>59.688219439150004</v>
      </c>
      <c r="K112" s="28" t="str">
        <f t="shared" si="6"/>
        <v/>
      </c>
    </row>
    <row r="113" spans="1:11" x14ac:dyDescent="0.3">
      <c r="A113" s="8" t="s">
        <v>53</v>
      </c>
      <c r="B113" s="15" t="s">
        <v>128</v>
      </c>
      <c r="C113" s="10">
        <v>-1.7340277777799999</v>
      </c>
      <c r="D113" s="11">
        <v>-78.647777777800002</v>
      </c>
      <c r="E113" s="10">
        <v>-1</v>
      </c>
      <c r="F113" s="12">
        <v>-1</v>
      </c>
      <c r="G113" s="11">
        <v>-1</v>
      </c>
      <c r="H113" s="58">
        <v>-999</v>
      </c>
      <c r="I113" s="48" t="str">
        <f t="shared" si="7"/>
        <v/>
      </c>
      <c r="J113" s="24">
        <f t="shared" si="8"/>
        <v>-1.5</v>
      </c>
      <c r="K113" s="28" t="str">
        <f t="shared" si="6"/>
        <v/>
      </c>
    </row>
    <row r="114" spans="1:11" x14ac:dyDescent="0.3">
      <c r="A114" s="8" t="s">
        <v>54</v>
      </c>
      <c r="B114" s="15" t="s">
        <v>128</v>
      </c>
      <c r="C114" s="10">
        <v>-0.38061111111099999</v>
      </c>
      <c r="D114" s="11">
        <v>-78.141388888899996</v>
      </c>
      <c r="E114" s="10">
        <v>-1</v>
      </c>
      <c r="F114" s="12">
        <v>-1</v>
      </c>
      <c r="G114" s="11">
        <v>-1</v>
      </c>
      <c r="H114" s="58">
        <v>-999</v>
      </c>
      <c r="I114" s="48" t="str">
        <f t="shared" si="7"/>
        <v/>
      </c>
      <c r="J114" s="24">
        <f t="shared" si="8"/>
        <v>-1.5</v>
      </c>
      <c r="K114" s="28" t="str">
        <f t="shared" si="6"/>
        <v/>
      </c>
    </row>
    <row r="115" spans="1:11" x14ac:dyDescent="0.3">
      <c r="A115" s="8" t="s">
        <v>133</v>
      </c>
      <c r="B115" s="15" t="s">
        <v>128</v>
      </c>
      <c r="C115" s="10">
        <v>-1.3671111111100001</v>
      </c>
      <c r="D115" s="11">
        <v>-78.605500000000006</v>
      </c>
      <c r="E115" s="10">
        <v>-1</v>
      </c>
      <c r="F115" s="12">
        <v>-1</v>
      </c>
      <c r="G115" s="11">
        <v>-1</v>
      </c>
      <c r="H115" s="58">
        <v>-999</v>
      </c>
      <c r="I115" s="48" t="str">
        <f t="shared" si="7"/>
        <v/>
      </c>
      <c r="J115" s="24">
        <f t="shared" si="8"/>
        <v>-1.5</v>
      </c>
      <c r="K115" s="28" t="str">
        <f t="shared" si="6"/>
        <v/>
      </c>
    </row>
    <row r="116" spans="1:11" x14ac:dyDescent="0.3">
      <c r="A116" s="8" t="s">
        <v>55</v>
      </c>
      <c r="B116" s="15" t="s">
        <v>128</v>
      </c>
      <c r="C116" s="10">
        <v>-0.10866666666700001</v>
      </c>
      <c r="D116" s="11">
        <v>-78.298055555600001</v>
      </c>
      <c r="E116" s="10">
        <v>16.0315710004</v>
      </c>
      <c r="F116" s="12">
        <v>11.057733474100001</v>
      </c>
      <c r="G116" s="11">
        <v>72.910695525500003</v>
      </c>
      <c r="H116" s="58">
        <v>0.43632840668099998</v>
      </c>
      <c r="I116" s="48">
        <f t="shared" si="7"/>
        <v>0.43632840668099998</v>
      </c>
      <c r="J116" s="24">
        <f t="shared" si="8"/>
        <v>78.439562262549998</v>
      </c>
      <c r="K116" s="28" t="str">
        <f t="shared" si="6"/>
        <v>Moderada+</v>
      </c>
    </row>
    <row r="117" spans="1:11" x14ac:dyDescent="0.3">
      <c r="A117" s="8" t="s">
        <v>56</v>
      </c>
      <c r="B117" s="15" t="s">
        <v>128</v>
      </c>
      <c r="C117" s="10">
        <v>-9.8333333333329997E-2</v>
      </c>
      <c r="D117" s="11">
        <v>-78.420833333299996</v>
      </c>
      <c r="E117" s="10">
        <v>22.377258504</v>
      </c>
      <c r="F117" s="12">
        <v>39.9135688151</v>
      </c>
      <c r="G117" s="11">
        <v>37.709172680999998</v>
      </c>
      <c r="H117" s="58">
        <v>0.32786463998799997</v>
      </c>
      <c r="I117" s="48">
        <f t="shared" si="7"/>
        <v>0.32786463998799997</v>
      </c>
      <c r="J117" s="24">
        <f t="shared" si="8"/>
        <v>57.665957088550002</v>
      </c>
      <c r="K117" s="28" t="str">
        <f t="shared" si="6"/>
        <v>Normal</v>
      </c>
    </row>
    <row r="118" spans="1:11" x14ac:dyDescent="0.3">
      <c r="A118" s="8" t="s">
        <v>57</v>
      </c>
      <c r="B118" s="15" t="s">
        <v>128</v>
      </c>
      <c r="C118" s="10">
        <v>-0.159722222222</v>
      </c>
      <c r="D118" s="11">
        <v>-78.315277777800006</v>
      </c>
      <c r="E118" s="10">
        <v>14.550057223</v>
      </c>
      <c r="F118" s="12">
        <v>42.442363678100001</v>
      </c>
      <c r="G118" s="11">
        <v>43.007579098900003</v>
      </c>
      <c r="H118" s="58">
        <v>0.47721109369600001</v>
      </c>
      <c r="I118" s="48">
        <f t="shared" si="7"/>
        <v>0.47721109369600001</v>
      </c>
      <c r="J118" s="24">
        <f t="shared" si="8"/>
        <v>64.22876093795</v>
      </c>
      <c r="K118" s="28" t="str">
        <f t="shared" si="6"/>
        <v>Ligera+</v>
      </c>
    </row>
    <row r="119" spans="1:11" x14ac:dyDescent="0.3">
      <c r="A119" s="8" t="s">
        <v>58</v>
      </c>
      <c r="B119" s="15" t="s">
        <v>128</v>
      </c>
      <c r="C119" s="10">
        <v>-0.23055555555599999</v>
      </c>
      <c r="D119" s="11">
        <v>-79.248333333299996</v>
      </c>
      <c r="E119" s="10">
        <v>-1</v>
      </c>
      <c r="F119" s="12">
        <v>-1</v>
      </c>
      <c r="G119" s="11">
        <v>-1</v>
      </c>
      <c r="H119" s="58">
        <v>-999</v>
      </c>
      <c r="I119" s="48" t="str">
        <f t="shared" si="7"/>
        <v/>
      </c>
      <c r="J119" s="24">
        <f t="shared" si="8"/>
        <v>-1.5</v>
      </c>
      <c r="K119" s="28" t="str">
        <f t="shared" si="6"/>
        <v/>
      </c>
    </row>
    <row r="120" spans="1:11" x14ac:dyDescent="0.3">
      <c r="A120" s="8" t="s">
        <v>59</v>
      </c>
      <c r="B120" s="15" t="s">
        <v>128</v>
      </c>
      <c r="C120" s="10">
        <v>-0.431055555556</v>
      </c>
      <c r="D120" s="11">
        <v>-78.418555555599994</v>
      </c>
      <c r="E120" s="10">
        <v>12.7796519926</v>
      </c>
      <c r="F120" s="12">
        <v>14.1010644627</v>
      </c>
      <c r="G120" s="11">
        <v>73.119283544699996</v>
      </c>
      <c r="H120" s="58">
        <v>0.56328296816400003</v>
      </c>
      <c r="I120" s="48">
        <f t="shared" si="7"/>
        <v>0.56328296816400003</v>
      </c>
      <c r="J120" s="24">
        <f t="shared" si="8"/>
        <v>80.169815776050001</v>
      </c>
      <c r="K120" s="28" t="str">
        <f t="shared" si="6"/>
        <v>Moderada+</v>
      </c>
    </row>
    <row r="121" spans="1:11" x14ac:dyDescent="0.3">
      <c r="A121" s="8" t="s">
        <v>60</v>
      </c>
      <c r="B121" s="15" t="s">
        <v>128</v>
      </c>
      <c r="C121" s="10">
        <v>-0.29175000000000001</v>
      </c>
      <c r="D121" s="11">
        <v>-78.624333333300001</v>
      </c>
      <c r="E121" s="10">
        <v>-1</v>
      </c>
      <c r="F121" s="12">
        <v>-1</v>
      </c>
      <c r="G121" s="11">
        <v>-1</v>
      </c>
      <c r="H121" s="58">
        <v>-999</v>
      </c>
      <c r="I121" s="48" t="str">
        <f t="shared" si="7"/>
        <v/>
      </c>
      <c r="J121" s="24">
        <f t="shared" si="8"/>
        <v>-1.5</v>
      </c>
      <c r="K121" s="28" t="str">
        <f t="shared" si="6"/>
        <v/>
      </c>
    </row>
    <row r="122" spans="1:11" x14ac:dyDescent="0.3">
      <c r="A122" s="8" t="s">
        <v>61</v>
      </c>
      <c r="B122" s="15" t="s">
        <v>128</v>
      </c>
      <c r="C122" s="10">
        <v>-0.425555555556</v>
      </c>
      <c r="D122" s="11">
        <v>-78.965000000000003</v>
      </c>
      <c r="E122" s="10">
        <v>27.956665177400001</v>
      </c>
      <c r="F122" s="12">
        <v>32.701332264599998</v>
      </c>
      <c r="G122" s="11">
        <v>39.342002557999997</v>
      </c>
      <c r="H122" s="58">
        <v>0.112332507612</v>
      </c>
      <c r="I122" s="48" t="str">
        <f t="shared" si="7"/>
        <v/>
      </c>
      <c r="J122" s="24">
        <f t="shared" si="8"/>
        <v>55.692668690299996</v>
      </c>
      <c r="K122" s="28" t="str">
        <f t="shared" si="6"/>
        <v/>
      </c>
    </row>
    <row r="123" spans="1:11" x14ac:dyDescent="0.3">
      <c r="A123" s="8" t="s">
        <v>62</v>
      </c>
      <c r="B123" s="15" t="s">
        <v>128</v>
      </c>
      <c r="C123" s="10">
        <v>-0.69655555555600002</v>
      </c>
      <c r="D123" s="11">
        <v>-78.884861111099994</v>
      </c>
      <c r="E123" s="10">
        <v>6.4729045579299997</v>
      </c>
      <c r="F123" s="12">
        <v>47.801979266799997</v>
      </c>
      <c r="G123" s="11">
        <v>45.725116175300002</v>
      </c>
      <c r="H123" s="58">
        <v>0.53862737711599995</v>
      </c>
      <c r="I123" s="48">
        <f t="shared" si="7"/>
        <v>0.53862737711599995</v>
      </c>
      <c r="J123" s="24">
        <f t="shared" si="8"/>
        <v>69.626105808700004</v>
      </c>
      <c r="K123" s="28" t="str">
        <f t="shared" si="6"/>
        <v>Ligera+</v>
      </c>
    </row>
    <row r="124" spans="1:11" x14ac:dyDescent="0.3">
      <c r="A124" s="8" t="s">
        <v>63</v>
      </c>
      <c r="B124" s="15" t="s">
        <v>128</v>
      </c>
      <c r="C124" s="10">
        <v>-0.525277777778</v>
      </c>
      <c r="D124" s="11">
        <v>-78.444166666699999</v>
      </c>
      <c r="E124" s="10">
        <v>27.510802266900001</v>
      </c>
      <c r="F124" s="12">
        <v>36.130015440299999</v>
      </c>
      <c r="G124" s="11">
        <v>36.3591822928</v>
      </c>
      <c r="H124" s="58">
        <v>0.43143549040700002</v>
      </c>
      <c r="I124" s="48">
        <f t="shared" si="7"/>
        <v>0.43143549040700002</v>
      </c>
      <c r="J124" s="24">
        <f t="shared" si="8"/>
        <v>54.42419001295</v>
      </c>
      <c r="K124" s="28" t="str">
        <f t="shared" si="6"/>
        <v>Normal</v>
      </c>
    </row>
    <row r="125" spans="1:11" x14ac:dyDescent="0.3">
      <c r="A125" s="8" t="s">
        <v>64</v>
      </c>
      <c r="B125" s="15" t="s">
        <v>128</v>
      </c>
      <c r="C125" s="10">
        <v>-1.0713888888900001</v>
      </c>
      <c r="D125" s="11">
        <v>-78.702777777799994</v>
      </c>
      <c r="E125" s="10">
        <v>28.4197442139</v>
      </c>
      <c r="F125" s="12">
        <v>28.659483745999999</v>
      </c>
      <c r="G125" s="11">
        <v>42.920772040099997</v>
      </c>
      <c r="H125" s="58">
        <v>0.32393789090300001</v>
      </c>
      <c r="I125" s="48">
        <f t="shared" si="7"/>
        <v>0.32393789090300001</v>
      </c>
      <c r="J125" s="24">
        <f t="shared" si="8"/>
        <v>57.250513913099994</v>
      </c>
      <c r="K125" s="28" t="str">
        <f t="shared" si="6"/>
        <v>Normal</v>
      </c>
    </row>
    <row r="126" spans="1:11" x14ac:dyDescent="0.3">
      <c r="A126" s="8" t="s">
        <v>65</v>
      </c>
      <c r="B126" s="15" t="s">
        <v>128</v>
      </c>
      <c r="C126" s="10">
        <v>-1.11638888889</v>
      </c>
      <c r="D126" s="11">
        <v>-79.086111111099996</v>
      </c>
      <c r="E126" s="10">
        <v>35.595794637700003</v>
      </c>
      <c r="F126" s="12">
        <v>18.901760629799998</v>
      </c>
      <c r="G126" s="11">
        <v>45.502444732500003</v>
      </c>
      <c r="H126" s="58">
        <v>-0.29939260687699998</v>
      </c>
      <c r="I126" s="48" t="str">
        <f t="shared" si="7"/>
        <v/>
      </c>
      <c r="J126" s="24">
        <f t="shared" si="8"/>
        <v>54.9533250474</v>
      </c>
      <c r="K126" s="28" t="str">
        <f t="shared" si="6"/>
        <v/>
      </c>
    </row>
    <row r="127" spans="1:11" x14ac:dyDescent="0.3">
      <c r="A127" s="8" t="s">
        <v>66</v>
      </c>
      <c r="B127" s="15" t="s">
        <v>128</v>
      </c>
      <c r="C127" s="10">
        <v>-0.72194444444399997</v>
      </c>
      <c r="D127" s="11">
        <v>-78.627499999999998</v>
      </c>
      <c r="E127" s="10">
        <v>-1</v>
      </c>
      <c r="F127" s="12">
        <v>-1</v>
      </c>
      <c r="G127" s="11">
        <v>-1</v>
      </c>
      <c r="H127" s="58">
        <v>-999</v>
      </c>
      <c r="I127" s="48" t="str">
        <f t="shared" si="7"/>
        <v/>
      </c>
      <c r="J127" s="24">
        <f t="shared" si="8"/>
        <v>-1.5</v>
      </c>
      <c r="K127" s="28" t="str">
        <f t="shared" si="6"/>
        <v/>
      </c>
    </row>
    <row r="128" spans="1:11" x14ac:dyDescent="0.3">
      <c r="A128" s="8" t="s">
        <v>67</v>
      </c>
      <c r="B128" s="15" t="s">
        <v>128</v>
      </c>
      <c r="C128" s="10">
        <v>-1.30452777778</v>
      </c>
      <c r="D128" s="11">
        <v>-78.732805555599995</v>
      </c>
      <c r="E128" s="10">
        <v>19.435857562900001</v>
      </c>
      <c r="F128" s="12">
        <v>28.0585456419</v>
      </c>
      <c r="G128" s="11">
        <v>52.505596795199999</v>
      </c>
      <c r="H128" s="58">
        <v>0.463009075223</v>
      </c>
      <c r="I128" s="48">
        <f t="shared" si="7"/>
        <v>0.463009075223</v>
      </c>
      <c r="J128" s="24">
        <f t="shared" si="8"/>
        <v>66.534869616150004</v>
      </c>
      <c r="K128" s="28" t="str">
        <f t="shared" si="6"/>
        <v>Ligera+</v>
      </c>
    </row>
    <row r="129" spans="1:11" x14ac:dyDescent="0.3">
      <c r="A129" s="8" t="s">
        <v>68</v>
      </c>
      <c r="B129" s="15" t="s">
        <v>128</v>
      </c>
      <c r="C129" s="10">
        <v>-1.3483333333300001</v>
      </c>
      <c r="D129" s="11">
        <v>-78.670277777799996</v>
      </c>
      <c r="E129" s="10">
        <v>31.9287060901</v>
      </c>
      <c r="F129" s="12">
        <v>36.2381077414</v>
      </c>
      <c r="G129" s="11">
        <v>31.833186168499999</v>
      </c>
      <c r="H129" s="58">
        <v>0.154942997567</v>
      </c>
      <c r="I129" s="48" t="str">
        <f t="shared" si="7"/>
        <v/>
      </c>
      <c r="J129" s="24">
        <f t="shared" si="8"/>
        <v>49.952240039199999</v>
      </c>
      <c r="K129" s="28" t="str">
        <f t="shared" si="6"/>
        <v/>
      </c>
    </row>
    <row r="130" spans="1:11" x14ac:dyDescent="0.3">
      <c r="A130" s="8" t="s">
        <v>69</v>
      </c>
      <c r="B130" s="15" t="s">
        <v>128</v>
      </c>
      <c r="C130" s="10">
        <v>-1.4011111111100001</v>
      </c>
      <c r="D130" s="11">
        <v>-78.295277777799996</v>
      </c>
      <c r="E130" s="10">
        <v>-1</v>
      </c>
      <c r="F130" s="12">
        <v>-1</v>
      </c>
      <c r="G130" s="11">
        <v>-1</v>
      </c>
      <c r="H130" s="58">
        <v>-999</v>
      </c>
      <c r="I130" s="48" t="str">
        <f t="shared" si="7"/>
        <v/>
      </c>
      <c r="J130" s="24">
        <f t="shared" si="8"/>
        <v>-1.5</v>
      </c>
      <c r="K130" s="28" t="str">
        <f t="shared" si="6"/>
        <v/>
      </c>
    </row>
    <row r="131" spans="1:11" x14ac:dyDescent="0.3">
      <c r="A131" s="8" t="s">
        <v>70</v>
      </c>
      <c r="B131" s="15" t="s">
        <v>128</v>
      </c>
      <c r="C131" s="10">
        <v>-1.39072222222</v>
      </c>
      <c r="D131" s="11">
        <v>-78.530933333299998</v>
      </c>
      <c r="E131" s="10">
        <v>31.503434786500002</v>
      </c>
      <c r="F131" s="12">
        <v>30.837068285200001</v>
      </c>
      <c r="G131" s="11">
        <v>37.659496928300001</v>
      </c>
      <c r="H131" s="58">
        <v>-9.1467482990080007E-2</v>
      </c>
      <c r="I131" s="48" t="str">
        <f t="shared" si="7"/>
        <v/>
      </c>
      <c r="J131" s="24">
        <f t="shared" si="8"/>
        <v>53.078031070900003</v>
      </c>
      <c r="K131" s="28" t="str">
        <f t="shared" si="6"/>
        <v/>
      </c>
    </row>
    <row r="132" spans="1:11" x14ac:dyDescent="0.3">
      <c r="A132" s="8" t="s">
        <v>71</v>
      </c>
      <c r="B132" s="15" t="s">
        <v>128</v>
      </c>
      <c r="C132" s="10">
        <v>-1.4044722222199999</v>
      </c>
      <c r="D132" s="11">
        <v>-79.022111111100003</v>
      </c>
      <c r="E132" s="10">
        <v>-1</v>
      </c>
      <c r="F132" s="12">
        <v>-1</v>
      </c>
      <c r="G132" s="11">
        <v>-1</v>
      </c>
      <c r="H132" s="58">
        <v>-999</v>
      </c>
      <c r="I132" s="48" t="str">
        <f t="shared" si="7"/>
        <v/>
      </c>
      <c r="J132" s="24">
        <f t="shared" si="8"/>
        <v>-1.5</v>
      </c>
      <c r="K132" s="28" t="str">
        <f t="shared" si="6"/>
        <v/>
      </c>
    </row>
    <row r="133" spans="1:11" x14ac:dyDescent="0.3">
      <c r="A133" s="8" t="s">
        <v>72</v>
      </c>
      <c r="B133" s="15" t="s">
        <v>128</v>
      </c>
      <c r="C133" s="10">
        <v>-2.00047222222</v>
      </c>
      <c r="D133" s="11">
        <v>-78.972222222200003</v>
      </c>
      <c r="E133" s="10">
        <v>-1</v>
      </c>
      <c r="F133" s="12">
        <v>-1</v>
      </c>
      <c r="G133" s="11">
        <v>-1</v>
      </c>
      <c r="H133" s="58">
        <v>-999</v>
      </c>
      <c r="I133" s="48" t="str">
        <f t="shared" si="7"/>
        <v/>
      </c>
      <c r="J133" s="24">
        <f t="shared" si="8"/>
        <v>-1.5</v>
      </c>
      <c r="K133" s="28" t="str">
        <f t="shared" si="6"/>
        <v/>
      </c>
    </row>
    <row r="134" spans="1:11" x14ac:dyDescent="0.3">
      <c r="A134" s="8" t="s">
        <v>73</v>
      </c>
      <c r="B134" s="15" t="s">
        <v>128</v>
      </c>
      <c r="C134" s="10">
        <v>-1.63225</v>
      </c>
      <c r="D134" s="11">
        <v>-78.782666666699996</v>
      </c>
      <c r="E134" s="10">
        <v>25.1852380212</v>
      </c>
      <c r="F134" s="12">
        <v>35.639701837399997</v>
      </c>
      <c r="G134" s="11">
        <v>39.175060141400003</v>
      </c>
      <c r="H134" s="58">
        <v>0.302500716286</v>
      </c>
      <c r="I134" s="48">
        <f t="shared" si="7"/>
        <v>0.302500716286</v>
      </c>
      <c r="J134" s="24">
        <f t="shared" si="8"/>
        <v>56.994911060100002</v>
      </c>
      <c r="K134" s="28" t="str">
        <f t="shared" si="6"/>
        <v>Normal</v>
      </c>
    </row>
    <row r="135" spans="1:11" x14ac:dyDescent="0.3">
      <c r="A135" s="8" t="s">
        <v>74</v>
      </c>
      <c r="B135" s="15" t="s">
        <v>128</v>
      </c>
      <c r="C135" s="10">
        <v>-1.90777777778</v>
      </c>
      <c r="D135" s="11">
        <v>-78.640833333299994</v>
      </c>
      <c r="E135" s="10">
        <v>27.759556580800002</v>
      </c>
      <c r="F135" s="12">
        <v>38.725893489299999</v>
      </c>
      <c r="G135" s="11">
        <v>33.514549929899999</v>
      </c>
      <c r="H135" s="58">
        <v>-999</v>
      </c>
      <c r="I135" s="48" t="str">
        <f t="shared" si="7"/>
        <v/>
      </c>
      <c r="J135" s="24">
        <f t="shared" ref="J135:J144" si="9">E135*$M$3+F135*$N$3+G135*$O$3</f>
        <v>52.877496674550002</v>
      </c>
      <c r="K135" s="28" t="str">
        <f t="shared" si="6"/>
        <v/>
      </c>
    </row>
    <row r="136" spans="1:11" x14ac:dyDescent="0.3">
      <c r="A136" s="8" t="s">
        <v>75</v>
      </c>
      <c r="B136" s="15" t="s">
        <v>128</v>
      </c>
      <c r="C136" s="10">
        <v>-1.88333333333</v>
      </c>
      <c r="D136" s="11">
        <v>-78.483333333299996</v>
      </c>
      <c r="E136" s="10">
        <v>21.463991328999999</v>
      </c>
      <c r="F136" s="12">
        <v>28.614908846500001</v>
      </c>
      <c r="G136" s="11">
        <v>49.921099824499997</v>
      </c>
      <c r="H136" s="58">
        <v>0.261366747723</v>
      </c>
      <c r="I136" s="48">
        <f t="shared" si="7"/>
        <v>0.261366747723</v>
      </c>
      <c r="J136" s="24">
        <f t="shared" si="9"/>
        <v>64.228554247749997</v>
      </c>
      <c r="K136" s="28" t="str">
        <f t="shared" ref="K136:K163" si="10">IF(I136="","",IF(J136&lt;0,"",IF(AND(J136&lt;13.33,J136&gt;=0),"Alta-",IF(AND(J136&lt;26.66,J136&gt;=13.33),"Moderada-",IF(AND(J136&lt;40,J136&gt;=26.66),"Ligera-",IF(AND(J136&lt;60,J136&gt;=40),"Normal",IF(AND(J136&lt;73.33,J136&gt;=60),"Ligera+",IF(AND(J136&lt;86.66,J136&gt;=73.33),"Moderada+","Alta+"))))))))</f>
        <v>Ligera+</v>
      </c>
    </row>
    <row r="137" spans="1:11" x14ac:dyDescent="0.3">
      <c r="A137" s="8" t="s">
        <v>76</v>
      </c>
      <c r="B137" s="15" t="s">
        <v>128</v>
      </c>
      <c r="C137" s="10">
        <v>-1.94194444444</v>
      </c>
      <c r="D137" s="11">
        <v>-78.98</v>
      </c>
      <c r="E137" s="10">
        <v>-1</v>
      </c>
      <c r="F137" s="12">
        <v>-1</v>
      </c>
      <c r="G137" s="11">
        <v>-1</v>
      </c>
      <c r="H137" s="58">
        <v>-999</v>
      </c>
      <c r="I137" s="48" t="str">
        <f t="shared" ref="I137:I163" si="11">IF(H137&gt;=0.2, H137, "")</f>
        <v/>
      </c>
      <c r="J137" s="24">
        <f t="shared" si="9"/>
        <v>-1.5</v>
      </c>
      <c r="K137" s="28" t="str">
        <f t="shared" si="10"/>
        <v/>
      </c>
    </row>
    <row r="138" spans="1:11" x14ac:dyDescent="0.3">
      <c r="A138" s="8" t="s">
        <v>77</v>
      </c>
      <c r="B138" s="15" t="s">
        <v>128</v>
      </c>
      <c r="C138" s="10">
        <v>-1.8072222222200001</v>
      </c>
      <c r="D138" s="11">
        <v>-78.995972222199995</v>
      </c>
      <c r="E138" s="10">
        <v>-1</v>
      </c>
      <c r="F138" s="12">
        <v>-1</v>
      </c>
      <c r="G138" s="11">
        <v>-1</v>
      </c>
      <c r="H138" s="58">
        <v>0.34119927650699999</v>
      </c>
      <c r="I138" s="48">
        <f t="shared" si="11"/>
        <v>0.34119927650699999</v>
      </c>
      <c r="J138" s="24">
        <f t="shared" si="9"/>
        <v>-1.5</v>
      </c>
      <c r="K138" s="28" t="str">
        <f t="shared" si="10"/>
        <v/>
      </c>
    </row>
    <row r="139" spans="1:11" x14ac:dyDescent="0.3">
      <c r="A139" s="8" t="s">
        <v>78</v>
      </c>
      <c r="B139" s="15" t="s">
        <v>128</v>
      </c>
      <c r="C139" s="10">
        <v>-1.8277777777799999</v>
      </c>
      <c r="D139" s="11">
        <v>-78.882499999999993</v>
      </c>
      <c r="E139" s="10">
        <v>42.652582953900001</v>
      </c>
      <c r="F139" s="12">
        <v>43.793725548399998</v>
      </c>
      <c r="G139" s="11">
        <v>13.553691497699999</v>
      </c>
      <c r="H139" s="58">
        <v>0.25743712941800001</v>
      </c>
      <c r="I139" s="48">
        <f t="shared" si="11"/>
        <v>0.25743712941800001</v>
      </c>
      <c r="J139" s="24">
        <f t="shared" si="9"/>
        <v>35.450554271899996</v>
      </c>
      <c r="K139" s="28" t="str">
        <f t="shared" si="10"/>
        <v>Ligera-</v>
      </c>
    </row>
    <row r="140" spans="1:11" x14ac:dyDescent="0.3">
      <c r="A140" s="8" t="s">
        <v>79</v>
      </c>
      <c r="B140" s="15" t="s">
        <v>128</v>
      </c>
      <c r="C140" s="10">
        <v>-0.38500000000000001</v>
      </c>
      <c r="D140" s="11">
        <v>-77.819999999999993</v>
      </c>
      <c r="E140" s="10">
        <v>33.883046821500002</v>
      </c>
      <c r="F140" s="12">
        <v>30.036418448799999</v>
      </c>
      <c r="G140" s="11">
        <v>36.080534729699998</v>
      </c>
      <c r="H140" s="59">
        <v>-999</v>
      </c>
      <c r="I140" s="48" t="str">
        <f t="shared" si="11"/>
        <v/>
      </c>
      <c r="J140" s="24">
        <f t="shared" si="9"/>
        <v>51.098743954100001</v>
      </c>
      <c r="K140" s="28" t="str">
        <f t="shared" si="10"/>
        <v/>
      </c>
    </row>
    <row r="141" spans="1:11" x14ac:dyDescent="0.3">
      <c r="A141" s="8" t="s">
        <v>80</v>
      </c>
      <c r="B141" s="15" t="s">
        <v>129</v>
      </c>
      <c r="C141" s="10">
        <v>0.25833333333300001</v>
      </c>
      <c r="D141" s="11">
        <v>-78.4008333333</v>
      </c>
      <c r="E141" s="10">
        <v>12.2039434615</v>
      </c>
      <c r="F141" s="12">
        <v>46.758521603600002</v>
      </c>
      <c r="G141" s="11">
        <v>41.037534934900002</v>
      </c>
      <c r="H141" s="60">
        <v>0.65080183087200005</v>
      </c>
      <c r="I141" s="48">
        <f t="shared" si="11"/>
        <v>0.65080183087200005</v>
      </c>
      <c r="J141" s="24">
        <f t="shared" si="9"/>
        <v>64.41679573670001</v>
      </c>
      <c r="K141" s="28" t="str">
        <f t="shared" si="10"/>
        <v>Ligera+</v>
      </c>
    </row>
    <row r="142" spans="1:11" x14ac:dyDescent="0.3">
      <c r="A142" s="8" t="s">
        <v>81</v>
      </c>
      <c r="B142" s="15" t="s">
        <v>129</v>
      </c>
      <c r="C142" s="10">
        <v>0.35361111111100002</v>
      </c>
      <c r="D142" s="11">
        <v>-78.227500000000006</v>
      </c>
      <c r="E142" s="10">
        <v>16.981753332699999</v>
      </c>
      <c r="F142" s="12">
        <v>37.414645116599999</v>
      </c>
      <c r="G142" s="11">
        <v>45.603601550699999</v>
      </c>
      <c r="H142" s="60">
        <v>-999</v>
      </c>
      <c r="I142" s="48" t="str">
        <f t="shared" si="11"/>
        <v/>
      </c>
      <c r="J142" s="24">
        <f t="shared" si="9"/>
        <v>64.310924108999998</v>
      </c>
      <c r="K142" s="28" t="str">
        <f t="shared" si="10"/>
        <v/>
      </c>
    </row>
    <row r="143" spans="1:11" x14ac:dyDescent="0.3">
      <c r="A143" s="8" t="s">
        <v>134</v>
      </c>
      <c r="B143" s="15" t="s">
        <v>129</v>
      </c>
      <c r="C143" s="10">
        <v>0.33333333333300003</v>
      </c>
      <c r="D143" s="11">
        <v>-78.099999999999994</v>
      </c>
      <c r="E143" s="10">
        <v>-1</v>
      </c>
      <c r="F143" s="12">
        <v>-1</v>
      </c>
      <c r="G143" s="11">
        <v>-1</v>
      </c>
      <c r="H143" s="60">
        <v>-999</v>
      </c>
      <c r="I143" s="48" t="str">
        <f t="shared" si="11"/>
        <v/>
      </c>
      <c r="J143" s="24">
        <f t="shared" si="9"/>
        <v>-1.5</v>
      </c>
      <c r="K143" s="28" t="str">
        <f t="shared" si="10"/>
        <v/>
      </c>
    </row>
    <row r="144" spans="1:11" x14ac:dyDescent="0.3">
      <c r="A144" s="8" t="s">
        <v>135</v>
      </c>
      <c r="B144" s="15" t="s">
        <v>129</v>
      </c>
      <c r="C144" s="10">
        <v>0.81666666666700005</v>
      </c>
      <c r="D144" s="11">
        <v>-77.7</v>
      </c>
      <c r="E144" s="10">
        <v>-1</v>
      </c>
      <c r="F144" s="12">
        <v>-1</v>
      </c>
      <c r="G144" s="11">
        <v>-1</v>
      </c>
      <c r="H144" s="60">
        <v>0.51774048405700002</v>
      </c>
      <c r="I144" s="48">
        <f t="shared" si="11"/>
        <v>0.51774048405700002</v>
      </c>
      <c r="J144" s="24">
        <f t="shared" si="9"/>
        <v>-1.5</v>
      </c>
      <c r="K144" s="28" t="str">
        <f t="shared" si="10"/>
        <v/>
      </c>
    </row>
    <row r="145" spans="1:11" x14ac:dyDescent="0.3">
      <c r="A145" s="8" t="s">
        <v>82</v>
      </c>
      <c r="B145" s="15" t="s">
        <v>129</v>
      </c>
      <c r="C145" s="10">
        <v>0.68416666666699999</v>
      </c>
      <c r="D145" s="11">
        <v>-77.611666666700003</v>
      </c>
      <c r="E145" s="10">
        <v>22.3642226642</v>
      </c>
      <c r="F145" s="12">
        <v>24.674339133899998</v>
      </c>
      <c r="G145" s="11">
        <v>52.961438201900002</v>
      </c>
      <c r="H145" s="61">
        <v>0.56673932326400001</v>
      </c>
      <c r="I145" s="48">
        <f t="shared" si="11"/>
        <v>0.56673932326400001</v>
      </c>
      <c r="J145" s="24">
        <f t="shared" ref="J145:J163" si="12">E145*$M$3+F145*$N$3+G145*$O$3</f>
        <v>65.298607768850005</v>
      </c>
      <c r="K145" s="28" t="str">
        <f t="shared" si="10"/>
        <v>Ligera+</v>
      </c>
    </row>
    <row r="146" spans="1:11" x14ac:dyDescent="0.3">
      <c r="A146" s="8" t="s">
        <v>83</v>
      </c>
      <c r="B146" s="15" t="s">
        <v>129</v>
      </c>
      <c r="C146" s="10">
        <v>0.61894444444399999</v>
      </c>
      <c r="D146" s="11">
        <v>-77.944833333299997</v>
      </c>
      <c r="E146" s="10">
        <v>4.8896306816299999</v>
      </c>
      <c r="F146" s="12">
        <v>46.746310757899998</v>
      </c>
      <c r="G146" s="11">
        <v>48.364058560499998</v>
      </c>
      <c r="H146" s="60">
        <v>0.78180532551699999</v>
      </c>
      <c r="I146" s="48">
        <f t="shared" si="11"/>
        <v>0.78180532551699999</v>
      </c>
      <c r="J146" s="24">
        <f t="shared" si="12"/>
        <v>71.737213939450001</v>
      </c>
      <c r="K146" s="28" t="str">
        <f t="shared" si="10"/>
        <v>Ligera+</v>
      </c>
    </row>
    <row r="147" spans="1:11" x14ac:dyDescent="0.3">
      <c r="A147" s="8" t="s">
        <v>84</v>
      </c>
      <c r="B147" s="15" t="s">
        <v>129</v>
      </c>
      <c r="C147" s="10">
        <v>0.60416666666700003</v>
      </c>
      <c r="D147" s="11">
        <v>-77.819444444400006</v>
      </c>
      <c r="E147" s="10">
        <v>6.2713525730399997</v>
      </c>
      <c r="F147" s="12">
        <v>49.160402449400003</v>
      </c>
      <c r="G147" s="11">
        <v>44.568244977500001</v>
      </c>
      <c r="H147" s="60">
        <v>0.63904307790899995</v>
      </c>
      <c r="I147" s="48">
        <f t="shared" si="11"/>
        <v>0.63904307790899995</v>
      </c>
      <c r="J147" s="24">
        <f t="shared" si="12"/>
        <v>69.148446202200006</v>
      </c>
      <c r="K147" s="28" t="str">
        <f t="shared" si="10"/>
        <v>Ligera+</v>
      </c>
    </row>
    <row r="148" spans="1:11" x14ac:dyDescent="0.3">
      <c r="A148" s="8" t="s">
        <v>85</v>
      </c>
      <c r="B148" s="15" t="s">
        <v>129</v>
      </c>
      <c r="C148" s="10">
        <v>0.243333333333</v>
      </c>
      <c r="D148" s="11">
        <v>-78.25</v>
      </c>
      <c r="E148" s="10">
        <v>4.4287657664699998</v>
      </c>
      <c r="F148" s="12">
        <v>49.9265832894</v>
      </c>
      <c r="G148" s="11">
        <v>45.644650944200002</v>
      </c>
      <c r="H148" s="61">
        <v>0.76292245133900005</v>
      </c>
      <c r="I148" s="48">
        <f t="shared" si="11"/>
        <v>0.76292245133900005</v>
      </c>
      <c r="J148" s="24">
        <f t="shared" si="12"/>
        <v>70.607942588900002</v>
      </c>
      <c r="K148" s="28" t="str">
        <f t="shared" si="10"/>
        <v>Ligera+</v>
      </c>
    </row>
    <row r="149" spans="1:11" x14ac:dyDescent="0.3">
      <c r="A149" s="8" t="s">
        <v>86</v>
      </c>
      <c r="B149" s="15" t="s">
        <v>129</v>
      </c>
      <c r="C149" s="10">
        <v>0.60727777777799996</v>
      </c>
      <c r="D149" s="11">
        <v>-78.135333333299997</v>
      </c>
      <c r="E149" s="10">
        <v>9.0438746635800005</v>
      </c>
      <c r="F149" s="12">
        <v>40.606625251399997</v>
      </c>
      <c r="G149" s="11">
        <v>50.349500085099997</v>
      </c>
      <c r="H149" s="60">
        <v>0.64621625053800003</v>
      </c>
      <c r="I149" s="48">
        <f t="shared" si="11"/>
        <v>0.64621625053800003</v>
      </c>
      <c r="J149" s="24">
        <f t="shared" si="12"/>
        <v>70.652812710799992</v>
      </c>
      <c r="K149" s="28" t="str">
        <f t="shared" si="10"/>
        <v>Ligera+</v>
      </c>
    </row>
    <row r="150" spans="1:11" x14ac:dyDescent="0.3">
      <c r="A150" s="8" t="s">
        <v>87</v>
      </c>
      <c r="B150" s="15" t="s">
        <v>129</v>
      </c>
      <c r="C150" s="10">
        <v>0.65641666666700005</v>
      </c>
      <c r="D150" s="11">
        <v>-77.720333333300005</v>
      </c>
      <c r="E150" s="10">
        <v>7.5140818858999996</v>
      </c>
      <c r="F150" s="12">
        <v>42.688200061300002</v>
      </c>
      <c r="G150" s="11">
        <v>49.797718052800001</v>
      </c>
      <c r="H150" s="60">
        <v>0.69917294148599995</v>
      </c>
      <c r="I150" s="48">
        <f t="shared" si="11"/>
        <v>0.69917294148599995</v>
      </c>
      <c r="J150" s="24">
        <f t="shared" si="12"/>
        <v>71.141818083450005</v>
      </c>
      <c r="K150" s="28" t="str">
        <f t="shared" si="10"/>
        <v>Ligera+</v>
      </c>
    </row>
    <row r="151" spans="1:11" x14ac:dyDescent="0.3">
      <c r="A151" s="8" t="s">
        <v>88</v>
      </c>
      <c r="B151" s="15" t="s">
        <v>129</v>
      </c>
      <c r="C151" s="10">
        <v>0.30166666666699998</v>
      </c>
      <c r="D151" s="11">
        <v>-77.981666666699994</v>
      </c>
      <c r="E151" s="10">
        <v>6.8607387163900002</v>
      </c>
      <c r="F151" s="12">
        <v>38.7348299951</v>
      </c>
      <c r="G151" s="11">
        <v>54.4044312885</v>
      </c>
      <c r="H151" s="60">
        <v>0.45701648065799999</v>
      </c>
      <c r="I151" s="48">
        <f t="shared" si="11"/>
        <v>0.45701648065799999</v>
      </c>
      <c r="J151" s="24">
        <f t="shared" si="12"/>
        <v>73.771846286049993</v>
      </c>
      <c r="K151" s="28" t="str">
        <f t="shared" si="10"/>
        <v>Moderada+</v>
      </c>
    </row>
    <row r="152" spans="1:11" x14ac:dyDescent="0.3">
      <c r="A152" s="8" t="s">
        <v>89</v>
      </c>
      <c r="B152" s="15" t="s">
        <v>129</v>
      </c>
      <c r="C152" s="10">
        <v>0.50222222222199997</v>
      </c>
      <c r="D152" s="11">
        <v>-78.192777777800003</v>
      </c>
      <c r="E152" s="10">
        <v>2.99460204315</v>
      </c>
      <c r="F152" s="12">
        <v>54.089098288899997</v>
      </c>
      <c r="G152" s="11">
        <v>42.916299668000001</v>
      </c>
      <c r="H152" s="60">
        <v>0.702111632042</v>
      </c>
      <c r="I152" s="48">
        <f t="shared" si="11"/>
        <v>0.702111632042</v>
      </c>
      <c r="J152" s="24">
        <f t="shared" si="12"/>
        <v>69.960848812449996</v>
      </c>
      <c r="K152" s="28" t="str">
        <f t="shared" si="10"/>
        <v>Ligera+</v>
      </c>
    </row>
    <row r="153" spans="1:11" x14ac:dyDescent="0.3">
      <c r="A153" s="8" t="s">
        <v>90</v>
      </c>
      <c r="B153" s="15" t="s">
        <v>129</v>
      </c>
      <c r="C153" s="10">
        <v>0.43355555555600001</v>
      </c>
      <c r="D153" s="11">
        <v>-78.009527777800002</v>
      </c>
      <c r="E153" s="10">
        <v>15.2802914884</v>
      </c>
      <c r="F153" s="12">
        <v>28.266409906900002</v>
      </c>
      <c r="G153" s="11">
        <v>56.453298604700002</v>
      </c>
      <c r="H153" s="60">
        <v>0.54053175460299996</v>
      </c>
      <c r="I153" s="48">
        <f t="shared" si="11"/>
        <v>0.54053175460299996</v>
      </c>
      <c r="J153" s="24">
        <f t="shared" si="12"/>
        <v>70.58650355815</v>
      </c>
      <c r="K153" s="28" t="str">
        <f t="shared" si="10"/>
        <v>Ligera+</v>
      </c>
    </row>
    <row r="154" spans="1:11" x14ac:dyDescent="0.3">
      <c r="A154" s="8" t="s">
        <v>91</v>
      </c>
      <c r="B154" s="15" t="s">
        <v>129</v>
      </c>
      <c r="C154" s="10">
        <v>0.38972222222199998</v>
      </c>
      <c r="D154" s="11">
        <v>-77.941166666699999</v>
      </c>
      <c r="E154" s="10">
        <v>17.096703833799999</v>
      </c>
      <c r="F154" s="12">
        <v>23.115935108799999</v>
      </c>
      <c r="G154" s="11">
        <v>59.787361057399998</v>
      </c>
      <c r="H154" s="60">
        <v>0.71668713113600002</v>
      </c>
      <c r="I154" s="48">
        <f t="shared" si="11"/>
        <v>0.71668713113600002</v>
      </c>
      <c r="J154" s="24">
        <f t="shared" si="12"/>
        <v>71.345328611799999</v>
      </c>
      <c r="K154" s="28" t="str">
        <f t="shared" si="10"/>
        <v>Ligera+</v>
      </c>
    </row>
    <row r="155" spans="1:11" x14ac:dyDescent="0.3">
      <c r="A155" s="8" t="s">
        <v>92</v>
      </c>
      <c r="B155" s="15" t="s">
        <v>129</v>
      </c>
      <c r="C155" s="10">
        <v>0.30499999999999999</v>
      </c>
      <c r="D155" s="11">
        <v>-78.2686111111</v>
      </c>
      <c r="E155" s="10">
        <v>20.173378999400001</v>
      </c>
      <c r="F155" s="12">
        <v>35.956308804700001</v>
      </c>
      <c r="G155" s="11">
        <v>43.870312195899999</v>
      </c>
      <c r="H155" s="61">
        <v>0.43395184682999999</v>
      </c>
      <c r="I155" s="48">
        <f t="shared" si="11"/>
        <v>0.43395184682999999</v>
      </c>
      <c r="J155" s="24">
        <f t="shared" si="12"/>
        <v>61.848466598249999</v>
      </c>
      <c r="K155" s="28" t="str">
        <f t="shared" si="10"/>
        <v>Ligera+</v>
      </c>
    </row>
    <row r="156" spans="1:11" x14ac:dyDescent="0.3">
      <c r="A156" s="8" t="s">
        <v>93</v>
      </c>
      <c r="B156" s="15" t="s">
        <v>129</v>
      </c>
      <c r="C156" s="10">
        <v>0.35499999999999998</v>
      </c>
      <c r="D156" s="11">
        <v>-78.513611111100005</v>
      </c>
      <c r="E156" s="10">
        <v>10.7671998361</v>
      </c>
      <c r="F156" s="12">
        <v>50.825933189600001</v>
      </c>
      <c r="G156" s="11">
        <v>38.406866974400003</v>
      </c>
      <c r="H156" s="60">
        <v>0.63925042854500003</v>
      </c>
      <c r="I156" s="48">
        <f t="shared" si="11"/>
        <v>0.63925042854500003</v>
      </c>
      <c r="J156" s="24">
        <f t="shared" si="12"/>
        <v>63.8198335692</v>
      </c>
      <c r="K156" s="28" t="str">
        <f t="shared" si="10"/>
        <v>Ligera+</v>
      </c>
    </row>
    <row r="157" spans="1:11" x14ac:dyDescent="0.3">
      <c r="A157" s="8" t="s">
        <v>94</v>
      </c>
      <c r="B157" s="15" t="s">
        <v>129</v>
      </c>
      <c r="C157" s="10">
        <v>0.21138888888900001</v>
      </c>
      <c r="D157" s="11">
        <v>-78.166111111099994</v>
      </c>
      <c r="E157" s="10">
        <v>14.058585773600001</v>
      </c>
      <c r="F157" s="12">
        <v>33.024006430500002</v>
      </c>
      <c r="G157" s="11">
        <v>52.917407795899997</v>
      </c>
      <c r="H157" s="60">
        <v>0.40171442770799998</v>
      </c>
      <c r="I157" s="48">
        <f t="shared" si="11"/>
        <v>0.40171442770799998</v>
      </c>
      <c r="J157" s="24">
        <f t="shared" si="12"/>
        <v>69.429411011149995</v>
      </c>
      <c r="K157" s="28" t="str">
        <f t="shared" si="10"/>
        <v>Ligera+</v>
      </c>
    </row>
    <row r="158" spans="1:11" x14ac:dyDescent="0.3">
      <c r="A158" s="8" t="s">
        <v>95</v>
      </c>
      <c r="B158" s="15" t="s">
        <v>129</v>
      </c>
      <c r="C158" s="10">
        <v>0.31713888888899999</v>
      </c>
      <c r="D158" s="11">
        <v>-77.914694444399998</v>
      </c>
      <c r="E158" s="10">
        <v>8.5629754866999992</v>
      </c>
      <c r="F158" s="12">
        <v>37.217410942000001</v>
      </c>
      <c r="G158" s="11">
        <v>54.2196135712</v>
      </c>
      <c r="H158" s="60">
        <v>0.685844053821</v>
      </c>
      <c r="I158" s="48">
        <f t="shared" si="11"/>
        <v>0.685844053821</v>
      </c>
      <c r="J158" s="24">
        <f t="shared" si="12"/>
        <v>72.828319042200008</v>
      </c>
      <c r="K158" s="28" t="str">
        <f t="shared" si="10"/>
        <v>Ligera+</v>
      </c>
    </row>
    <row r="159" spans="1:11" x14ac:dyDescent="0.3">
      <c r="A159" s="9" t="s">
        <v>96</v>
      </c>
      <c r="B159" s="15" t="s">
        <v>129</v>
      </c>
      <c r="C159" s="10">
        <v>0.23722222222200001</v>
      </c>
      <c r="D159" s="11">
        <v>-78.749166666700006</v>
      </c>
      <c r="E159" s="10">
        <v>-1</v>
      </c>
      <c r="F159" s="12">
        <v>-1</v>
      </c>
      <c r="G159" s="11">
        <v>-1</v>
      </c>
      <c r="H159" s="60">
        <v>-999</v>
      </c>
      <c r="I159" s="48" t="str">
        <f t="shared" si="11"/>
        <v/>
      </c>
      <c r="J159" s="24">
        <f t="shared" si="12"/>
        <v>-1.5</v>
      </c>
      <c r="K159" s="28" t="str">
        <f t="shared" si="10"/>
        <v/>
      </c>
    </row>
    <row r="160" spans="1:11" x14ac:dyDescent="0.3">
      <c r="A160" s="9" t="s">
        <v>97</v>
      </c>
      <c r="B160" s="15" t="s">
        <v>129</v>
      </c>
      <c r="C160" s="10">
        <v>0.34833333333299998</v>
      </c>
      <c r="D160" s="11">
        <v>-78.269722222200002</v>
      </c>
      <c r="E160" s="10">
        <v>-1</v>
      </c>
      <c r="F160" s="12">
        <v>-1</v>
      </c>
      <c r="G160" s="11">
        <v>-1</v>
      </c>
      <c r="H160" s="60">
        <v>0.570883962839</v>
      </c>
      <c r="I160" s="48">
        <f t="shared" si="11"/>
        <v>0.570883962839</v>
      </c>
      <c r="J160" s="24">
        <f t="shared" si="12"/>
        <v>-1.5</v>
      </c>
      <c r="K160" s="28" t="str">
        <f t="shared" si="10"/>
        <v/>
      </c>
    </row>
    <row r="161" spans="1:11" x14ac:dyDescent="0.3">
      <c r="A161" s="9" t="s">
        <v>98</v>
      </c>
      <c r="B161" s="15" t="s">
        <v>129</v>
      </c>
      <c r="C161" s="10">
        <v>0.168888888889</v>
      </c>
      <c r="D161" s="11">
        <v>-78.3930555556</v>
      </c>
      <c r="E161" s="10">
        <v>-1</v>
      </c>
      <c r="F161" s="12">
        <v>-1</v>
      </c>
      <c r="G161" s="11">
        <v>-1</v>
      </c>
      <c r="H161" s="60">
        <v>-999</v>
      </c>
      <c r="I161" s="48" t="str">
        <f t="shared" si="11"/>
        <v/>
      </c>
      <c r="J161" s="24">
        <f t="shared" si="12"/>
        <v>-1.5</v>
      </c>
      <c r="K161" s="28" t="str">
        <f t="shared" si="10"/>
        <v/>
      </c>
    </row>
    <row r="162" spans="1:11" x14ac:dyDescent="0.3">
      <c r="A162" s="9" t="s">
        <v>99</v>
      </c>
      <c r="B162" s="15" t="s">
        <v>129</v>
      </c>
      <c r="C162" s="10">
        <v>6.3722222222220001E-2</v>
      </c>
      <c r="D162" s="11">
        <v>-78.681555555599999</v>
      </c>
      <c r="E162" s="10">
        <v>16.9854911917</v>
      </c>
      <c r="F162" s="12">
        <v>24.644537713999998</v>
      </c>
      <c r="G162" s="11">
        <v>58.369971094299999</v>
      </c>
      <c r="H162" s="60">
        <v>0.42617100676699998</v>
      </c>
      <c r="I162" s="48"/>
      <c r="J162" s="24">
        <f t="shared" si="12"/>
        <v>70.692239951299996</v>
      </c>
      <c r="K162" s="28" t="str">
        <f>IF(I162="","",IF(J162&lt;0,"",IF(AND(J162&lt;13.33,J162&gt;=0),"Alta-",IF(AND(J162&lt;26.66,J162&gt;=13.33),"Moderada-",IF(AND(J162&lt;40,J162&gt;=26.66),"Ligera-",IF(AND(J162&lt;60,J162&gt;=40),"Normal",IF(AND(J162&lt;73.33,J162&gt;=60),"Ligera+",IF(AND(J162&lt;86.66,J162&gt;=73.33),"Moderada+","Alta+"))))))))</f>
        <v/>
      </c>
    </row>
    <row r="163" spans="1:11" x14ac:dyDescent="0.3">
      <c r="A163" s="14" t="s">
        <v>136</v>
      </c>
      <c r="B163" s="21" t="s">
        <v>129</v>
      </c>
      <c r="C163" s="13">
        <v>1.115555555556E-2</v>
      </c>
      <c r="D163" s="22">
        <v>-78.255052777800003</v>
      </c>
      <c r="E163" s="13">
        <v>-1</v>
      </c>
      <c r="F163" s="20">
        <v>-1</v>
      </c>
      <c r="G163" s="22">
        <v>-1</v>
      </c>
      <c r="H163" s="51">
        <v>-999</v>
      </c>
      <c r="I163" s="49" t="str">
        <f t="shared" si="11"/>
        <v/>
      </c>
      <c r="J163" s="25">
        <f t="shared" si="12"/>
        <v>-1.5</v>
      </c>
      <c r="K163" s="29" t="str">
        <f t="shared" si="1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13" zoomScale="90" zoomScaleNormal="90" workbookViewId="0">
      <selection activeCell="A28" sqref="A28:XFD31"/>
    </sheetView>
  </sheetViews>
  <sheetFormatPr baseColWidth="10" defaultRowHeight="14.4" x14ac:dyDescent="0.3"/>
  <cols>
    <col min="1" max="1" width="8.5546875" bestFit="1" customWidth="1"/>
    <col min="2" max="2" width="10" bestFit="1" customWidth="1"/>
    <col min="3" max="3" width="7.109375" style="7" bestFit="1" customWidth="1"/>
    <col min="4" max="4" width="8.77734375" style="7" bestFit="1" customWidth="1"/>
    <col min="5" max="5" width="6" style="7" bestFit="1" customWidth="1"/>
    <col min="6" max="6" width="6.33203125" style="7" bestFit="1" customWidth="1"/>
    <col min="7" max="7" width="6" style="7" bestFit="1" customWidth="1"/>
    <col min="8" max="8" width="13.33203125" bestFit="1" customWidth="1"/>
    <col min="9" max="9" width="12" style="7" bestFit="1" customWidth="1"/>
    <col min="10" max="10" width="12" bestFit="1" customWidth="1"/>
  </cols>
  <sheetData>
    <row r="1" spans="1:10" ht="15" thickBot="1" x14ac:dyDescent="0.35">
      <c r="A1" s="30" t="s">
        <v>114</v>
      </c>
      <c r="B1" s="30" t="s">
        <v>117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6" t="s">
        <v>175</v>
      </c>
      <c r="I1" s="35" t="s">
        <v>112</v>
      </c>
      <c r="J1" s="37" t="s">
        <v>113</v>
      </c>
    </row>
    <row r="2" spans="1:10" x14ac:dyDescent="0.3">
      <c r="A2" s="19" t="s">
        <v>137</v>
      </c>
      <c r="B2" s="19" t="s">
        <v>149</v>
      </c>
      <c r="C2" s="18">
        <v>-1.0375000000000001</v>
      </c>
      <c r="D2" s="17">
        <v>-80.4597222222</v>
      </c>
      <c r="E2" s="18">
        <v>86.565680175400004</v>
      </c>
      <c r="F2" s="16">
        <v>8.6444100627000005</v>
      </c>
      <c r="G2" s="17">
        <v>4.7899097618599997</v>
      </c>
      <c r="H2" s="48">
        <v>0.66946075707200003</v>
      </c>
      <c r="I2" s="23">
        <v>9.1121147932100008</v>
      </c>
      <c r="J2" s="28" t="s">
        <v>187</v>
      </c>
    </row>
    <row r="3" spans="1:10" x14ac:dyDescent="0.3">
      <c r="A3" s="19" t="s">
        <v>151</v>
      </c>
      <c r="B3" s="19" t="s">
        <v>149</v>
      </c>
      <c r="C3" s="26">
        <v>-3.3219444444400001</v>
      </c>
      <c r="D3" s="27">
        <v>-79.768888888899994</v>
      </c>
      <c r="E3" s="18">
        <v>77.431153689400006</v>
      </c>
      <c r="F3" s="16">
        <v>13.972568843399999</v>
      </c>
      <c r="G3" s="17">
        <v>8.5962774672000002</v>
      </c>
      <c r="H3" s="48">
        <v>0.21181792699900001</v>
      </c>
      <c r="I3" s="23">
        <v>15.582561888899999</v>
      </c>
      <c r="J3" s="28" t="s">
        <v>188</v>
      </c>
    </row>
    <row r="4" spans="1:10" x14ac:dyDescent="0.3">
      <c r="A4" s="19" t="s">
        <v>152</v>
      </c>
      <c r="B4" s="19" t="s">
        <v>149</v>
      </c>
      <c r="C4" s="18">
        <v>-2.15333333333</v>
      </c>
      <c r="D4" s="17">
        <v>-79.883333333300001</v>
      </c>
      <c r="E4" s="18">
        <v>86.504966205399995</v>
      </c>
      <c r="F4" s="16">
        <v>11.3857450209</v>
      </c>
      <c r="G4" s="17">
        <v>2.1092887736799999</v>
      </c>
      <c r="H4" s="48">
        <v>0.23236385672900001</v>
      </c>
      <c r="I4" s="23">
        <v>7.8021612841299994</v>
      </c>
      <c r="J4" s="28" t="s">
        <v>187</v>
      </c>
    </row>
    <row r="5" spans="1:10" x14ac:dyDescent="0.3">
      <c r="A5" s="19" t="s">
        <v>138</v>
      </c>
      <c r="B5" s="19" t="s">
        <v>149</v>
      </c>
      <c r="C5" s="18">
        <v>-0.66413888888899997</v>
      </c>
      <c r="D5" s="17">
        <v>-80.036500000000004</v>
      </c>
      <c r="E5" s="18">
        <v>93.4161177549</v>
      </c>
      <c r="F5" s="16">
        <v>5.3069995219499999</v>
      </c>
      <c r="G5" s="17">
        <v>1.27688272317</v>
      </c>
      <c r="H5" s="48">
        <v>0.51143384615499998</v>
      </c>
      <c r="I5" s="23">
        <v>3.9303824841449999</v>
      </c>
      <c r="J5" s="28" t="s">
        <v>187</v>
      </c>
    </row>
    <row r="6" spans="1:10" x14ac:dyDescent="0.3">
      <c r="A6" s="19" t="s">
        <v>139</v>
      </c>
      <c r="B6" s="19" t="s">
        <v>149</v>
      </c>
      <c r="C6" s="18">
        <v>-0.92672222222199996</v>
      </c>
      <c r="D6" s="17">
        <v>-80.446777777799994</v>
      </c>
      <c r="E6" s="18">
        <v>80.009987935500007</v>
      </c>
      <c r="F6" s="16">
        <v>9.7831120355400003</v>
      </c>
      <c r="G6" s="17">
        <v>10.206900029</v>
      </c>
      <c r="H6" s="48">
        <v>0.60411201596700004</v>
      </c>
      <c r="I6" s="23">
        <v>15.09845604677</v>
      </c>
      <c r="J6" s="28" t="s">
        <v>188</v>
      </c>
    </row>
    <row r="7" spans="1:10" x14ac:dyDescent="0.3">
      <c r="A7" s="19" t="s">
        <v>141</v>
      </c>
      <c r="B7" s="19" t="s">
        <v>149</v>
      </c>
      <c r="C7" s="18">
        <v>-2.65991666667</v>
      </c>
      <c r="D7" s="17">
        <v>-79.618055555599994</v>
      </c>
      <c r="E7" s="18">
        <v>67.379511198900005</v>
      </c>
      <c r="F7" s="16">
        <v>24.407009924</v>
      </c>
      <c r="G7" s="17">
        <v>8.2134788771699991</v>
      </c>
      <c r="H7" s="48">
        <v>0.48365649129299998</v>
      </c>
      <c r="I7" s="23">
        <v>20.416983839170001</v>
      </c>
      <c r="J7" s="28" t="s">
        <v>188</v>
      </c>
    </row>
    <row r="8" spans="1:10" x14ac:dyDescent="0.3">
      <c r="A8" s="19" t="s">
        <v>156</v>
      </c>
      <c r="B8" s="19" t="s">
        <v>149</v>
      </c>
      <c r="C8" s="18">
        <v>-1.27877777778</v>
      </c>
      <c r="D8" s="17">
        <v>-80.418333333299998</v>
      </c>
      <c r="E8" s="18">
        <v>93.974218519199994</v>
      </c>
      <c r="F8" s="16">
        <v>5.05799481682</v>
      </c>
      <c r="G8" s="17">
        <v>0.96778666398500002</v>
      </c>
      <c r="H8" s="48">
        <v>0.47002954498999999</v>
      </c>
      <c r="I8" s="23">
        <v>3.4967840723950001</v>
      </c>
      <c r="J8" s="28" t="s">
        <v>187</v>
      </c>
    </row>
    <row r="9" spans="1:10" x14ac:dyDescent="0.3">
      <c r="A9" s="19" t="s">
        <v>157</v>
      </c>
      <c r="B9" s="19" t="s">
        <v>149</v>
      </c>
      <c r="C9" s="18">
        <v>-1.1527777777799999</v>
      </c>
      <c r="D9" s="17">
        <v>-80.624166666700006</v>
      </c>
      <c r="E9" s="18">
        <v>59.7782364085</v>
      </c>
      <c r="F9" s="16">
        <v>11.739728294900001</v>
      </c>
      <c r="G9" s="17">
        <v>28.482035296599999</v>
      </c>
      <c r="H9" s="48">
        <v>0.51584673559700001</v>
      </c>
      <c r="I9" s="23">
        <v>34.351899444049998</v>
      </c>
      <c r="J9" s="28" t="s">
        <v>184</v>
      </c>
    </row>
    <row r="10" spans="1:10" x14ac:dyDescent="0.3">
      <c r="A10" s="19" t="s">
        <v>144</v>
      </c>
      <c r="B10" s="19" t="s">
        <v>149</v>
      </c>
      <c r="C10" s="18">
        <v>-1.12944444444</v>
      </c>
      <c r="D10" s="17">
        <v>-80.777222222199995</v>
      </c>
      <c r="E10" s="18">
        <v>82.293395074399996</v>
      </c>
      <c r="F10" s="16">
        <v>4.7340290448399998</v>
      </c>
      <c r="G10" s="17">
        <v>12.972575880699999</v>
      </c>
      <c r="H10" s="48">
        <v>0.55986951979599997</v>
      </c>
      <c r="I10" s="23">
        <v>15.339590403119999</v>
      </c>
      <c r="J10" s="28" t="s">
        <v>188</v>
      </c>
    </row>
    <row r="11" spans="1:10" x14ac:dyDescent="0.3">
      <c r="A11" s="19" t="s">
        <v>145</v>
      </c>
      <c r="B11" s="19" t="s">
        <v>149</v>
      </c>
      <c r="C11" s="18">
        <v>-1.4794444444399999</v>
      </c>
      <c r="D11" s="17">
        <v>-80.538611111099996</v>
      </c>
      <c r="E11" s="18">
        <v>99.702975325899999</v>
      </c>
      <c r="F11" s="16">
        <v>0.27901622623900002</v>
      </c>
      <c r="G11" s="17">
        <v>1.8008447894280001E-2</v>
      </c>
      <c r="H11" s="48">
        <v>0.65812382864700003</v>
      </c>
      <c r="I11" s="23">
        <v>0.15751656101378</v>
      </c>
      <c r="J11" s="28" t="s">
        <v>187</v>
      </c>
    </row>
    <row r="12" spans="1:10" x14ac:dyDescent="0.3">
      <c r="A12" s="19" t="s">
        <v>158</v>
      </c>
      <c r="B12" s="19" t="s">
        <v>149</v>
      </c>
      <c r="C12" s="18">
        <v>-1.05416666667</v>
      </c>
      <c r="D12" s="17">
        <v>-80.688888888899996</v>
      </c>
      <c r="E12" s="18">
        <v>81.194703732600004</v>
      </c>
      <c r="F12" s="16">
        <v>10.9782267532</v>
      </c>
      <c r="G12" s="17">
        <v>7.8270695142399997</v>
      </c>
      <c r="H12" s="48">
        <v>0.53769584541399995</v>
      </c>
      <c r="I12" s="23">
        <v>13.31618289084</v>
      </c>
      <c r="J12" s="28" t="s">
        <v>187</v>
      </c>
    </row>
    <row r="13" spans="1:10" x14ac:dyDescent="0.3">
      <c r="A13" s="19" t="s">
        <v>159</v>
      </c>
      <c r="B13" s="19" t="s">
        <v>149</v>
      </c>
      <c r="C13" s="18">
        <v>-1.0544444444400001</v>
      </c>
      <c r="D13" s="17">
        <v>-80.292500000000004</v>
      </c>
      <c r="E13" s="18">
        <v>95.689968038700002</v>
      </c>
      <c r="F13" s="16">
        <v>3.7650083156999998</v>
      </c>
      <c r="G13" s="17">
        <v>0.54502364559899996</v>
      </c>
      <c r="H13" s="48">
        <v>0.48294654258699998</v>
      </c>
      <c r="I13" s="23">
        <v>2.4275278034489998</v>
      </c>
      <c r="J13" s="28" t="s">
        <v>187</v>
      </c>
    </row>
    <row r="14" spans="1:10" x14ac:dyDescent="0.3">
      <c r="A14" s="19" t="s">
        <v>160</v>
      </c>
      <c r="B14" s="19" t="s">
        <v>149</v>
      </c>
      <c r="C14" s="18">
        <v>-1.3625</v>
      </c>
      <c r="D14" s="17">
        <v>-80.594444444399997</v>
      </c>
      <c r="E14" s="18">
        <v>58.809469147100003</v>
      </c>
      <c r="F14" s="16">
        <v>22.659889760900001</v>
      </c>
      <c r="G14" s="17">
        <v>18.530641092100002</v>
      </c>
      <c r="H14" s="48">
        <v>0.45875917980300002</v>
      </c>
      <c r="I14" s="23">
        <v>29.860585972550002</v>
      </c>
      <c r="J14" s="28" t="s">
        <v>184</v>
      </c>
    </row>
    <row r="15" spans="1:10" x14ac:dyDescent="0.3">
      <c r="A15" s="19" t="s">
        <v>146</v>
      </c>
      <c r="B15" s="19" t="s">
        <v>149</v>
      </c>
      <c r="C15" s="26">
        <v>-1.3527222222199999</v>
      </c>
      <c r="D15" s="27">
        <v>-80.737444444399998</v>
      </c>
      <c r="E15" s="18">
        <v>43.580218180300001</v>
      </c>
      <c r="F15" s="16">
        <v>19.638752982300002</v>
      </c>
      <c r="G15" s="17">
        <v>36.781028837400001</v>
      </c>
      <c r="H15" s="48">
        <v>0.45218024099199999</v>
      </c>
      <c r="I15" s="23">
        <v>46.600405328550004</v>
      </c>
      <c r="J15" s="28" t="s">
        <v>150</v>
      </c>
    </row>
    <row r="16" spans="1:10" x14ac:dyDescent="0.3">
      <c r="A16" s="19" t="s">
        <v>147</v>
      </c>
      <c r="B16" s="19" t="s">
        <v>149</v>
      </c>
      <c r="C16" s="26">
        <v>-1.57833333333</v>
      </c>
      <c r="D16" s="27">
        <v>-80.505833333300004</v>
      </c>
      <c r="E16" s="18">
        <v>39.331893724899999</v>
      </c>
      <c r="F16" s="16">
        <v>29.8059121786</v>
      </c>
      <c r="G16" s="17">
        <v>30.862194096500001</v>
      </c>
      <c r="H16" s="48">
        <v>0.57609539828699996</v>
      </c>
      <c r="I16" s="23">
        <v>45.765150185800003</v>
      </c>
      <c r="J16" s="28" t="s">
        <v>150</v>
      </c>
    </row>
    <row r="17" spans="1:10" x14ac:dyDescent="0.3">
      <c r="A17" s="19" t="s">
        <v>148</v>
      </c>
      <c r="B17" s="19" t="s">
        <v>149</v>
      </c>
      <c r="C17" s="26">
        <v>-0.92833333333300005</v>
      </c>
      <c r="D17" s="27">
        <v>-80.208888888900006</v>
      </c>
      <c r="E17" s="18">
        <v>77.174425729600003</v>
      </c>
      <c r="F17" s="16">
        <v>14.5310175993</v>
      </c>
      <c r="G17" s="17">
        <v>8.2945566711299996</v>
      </c>
      <c r="H17" s="48">
        <v>0.49671089173999999</v>
      </c>
      <c r="I17" s="23">
        <v>15.56006547078</v>
      </c>
      <c r="J17" s="28" t="s">
        <v>188</v>
      </c>
    </row>
    <row r="18" spans="1:10" x14ac:dyDescent="0.3">
      <c r="A18" s="19" t="s">
        <v>163</v>
      </c>
      <c r="B18" s="19" t="s">
        <v>149</v>
      </c>
      <c r="C18" s="18">
        <v>-1.69611111111</v>
      </c>
      <c r="D18" s="17">
        <v>-79.995833333299998</v>
      </c>
      <c r="E18" s="18">
        <v>53.413143940700003</v>
      </c>
      <c r="F18" s="16">
        <v>29.7419714963</v>
      </c>
      <c r="G18" s="17">
        <v>16.844884563000001</v>
      </c>
      <c r="H18" s="48">
        <v>0.35907100126899999</v>
      </c>
      <c r="I18" s="23">
        <v>31.715870311149999</v>
      </c>
      <c r="J18" s="28" t="s">
        <v>184</v>
      </c>
    </row>
    <row r="19" spans="1:10" x14ac:dyDescent="0.3">
      <c r="A19" s="19" t="s">
        <v>164</v>
      </c>
      <c r="B19" s="19" t="s">
        <v>149</v>
      </c>
      <c r="C19" s="18">
        <v>-2.5302777000000001</v>
      </c>
      <c r="D19" s="17">
        <v>-79.5438888889</v>
      </c>
      <c r="E19" s="18">
        <v>54.287674023299999</v>
      </c>
      <c r="F19" s="16">
        <v>20.167827263300001</v>
      </c>
      <c r="G19" s="17">
        <v>25.544498713500001</v>
      </c>
      <c r="H19" s="48">
        <v>0.55906794903500001</v>
      </c>
      <c r="I19" s="23">
        <v>35.628412345150004</v>
      </c>
      <c r="J19" s="28" t="s">
        <v>184</v>
      </c>
    </row>
    <row r="20" spans="1:10" x14ac:dyDescent="0.3">
      <c r="A20" s="19" t="s">
        <v>6</v>
      </c>
      <c r="B20" s="19" t="s">
        <v>167</v>
      </c>
      <c r="C20" s="18">
        <v>-1.1000000000000001</v>
      </c>
      <c r="D20" s="17">
        <v>-79.461666666699998</v>
      </c>
      <c r="E20" s="18">
        <v>55.474939972100003</v>
      </c>
      <c r="F20" s="16">
        <v>38.595454910000001</v>
      </c>
      <c r="G20" s="17">
        <v>5.9296051179000004</v>
      </c>
      <c r="H20" s="48">
        <v>0.82379139331100004</v>
      </c>
      <c r="I20" s="23">
        <v>25.2273325729</v>
      </c>
      <c r="J20" s="28" t="s">
        <v>188</v>
      </c>
    </row>
    <row r="21" spans="1:10" x14ac:dyDescent="0.3">
      <c r="A21" s="19" t="s">
        <v>7</v>
      </c>
      <c r="B21" s="19" t="s">
        <v>167</v>
      </c>
      <c r="C21" s="18">
        <v>-2.4722222222220001E-2</v>
      </c>
      <c r="D21" s="17">
        <v>-79.380277777800003</v>
      </c>
      <c r="E21" s="18">
        <v>45.137374867699997</v>
      </c>
      <c r="F21" s="16">
        <v>37.039341848100001</v>
      </c>
      <c r="G21" s="17">
        <v>17.823283284199999</v>
      </c>
      <c r="H21" s="48">
        <v>0.37737681180400001</v>
      </c>
      <c r="I21" s="23">
        <v>36.342954208249999</v>
      </c>
      <c r="J21" s="28" t="s">
        <v>184</v>
      </c>
    </row>
    <row r="22" spans="1:10" x14ac:dyDescent="0.3">
      <c r="A22" s="19" t="s">
        <v>8</v>
      </c>
      <c r="B22" s="19" t="s">
        <v>167</v>
      </c>
      <c r="C22" s="18">
        <v>-0.49277777777800003</v>
      </c>
      <c r="D22" s="17">
        <v>-79.348888888900007</v>
      </c>
      <c r="E22" s="18">
        <v>52.562596842300003</v>
      </c>
      <c r="F22" s="16">
        <v>30.092753309500001</v>
      </c>
      <c r="G22" s="17">
        <v>17.344649848100001</v>
      </c>
      <c r="H22" s="48">
        <v>0.58108462067900002</v>
      </c>
      <c r="I22" s="23">
        <v>32.391026502850004</v>
      </c>
      <c r="J22" s="28" t="s">
        <v>184</v>
      </c>
    </row>
    <row r="23" spans="1:10" x14ac:dyDescent="0.3">
      <c r="A23" s="19" t="s">
        <v>0</v>
      </c>
      <c r="B23" s="19" t="s">
        <v>167</v>
      </c>
      <c r="C23" s="18">
        <v>-2.1180555555599998</v>
      </c>
      <c r="D23" s="17">
        <v>-79.600277777800002</v>
      </c>
      <c r="E23" s="18">
        <v>22.1641310696</v>
      </c>
      <c r="F23" s="16">
        <v>63.188995147100002</v>
      </c>
      <c r="G23" s="17">
        <v>14.6468737833</v>
      </c>
      <c r="H23" s="48">
        <v>0.51816467789999998</v>
      </c>
      <c r="I23" s="23">
        <v>46.241371356850003</v>
      </c>
      <c r="J23" s="28" t="s">
        <v>150</v>
      </c>
    </row>
    <row r="24" spans="1:10" x14ac:dyDescent="0.3">
      <c r="A24" s="19" t="s">
        <v>1</v>
      </c>
      <c r="B24" s="19" t="s">
        <v>167</v>
      </c>
      <c r="C24" s="18">
        <v>-1.79694444444</v>
      </c>
      <c r="D24" s="17">
        <v>-79.547222222200006</v>
      </c>
      <c r="E24" s="18">
        <v>48.079101104199999</v>
      </c>
      <c r="F24" s="16">
        <v>42.232081166199997</v>
      </c>
      <c r="G24" s="17">
        <v>9.6888177296000002</v>
      </c>
      <c r="H24" s="48">
        <v>0.66550445380500001</v>
      </c>
      <c r="I24" s="23">
        <v>30.804858312699999</v>
      </c>
      <c r="J24" s="28" t="s">
        <v>184</v>
      </c>
    </row>
    <row r="25" spans="1:10" x14ac:dyDescent="0.3">
      <c r="A25" s="19" t="s">
        <v>3</v>
      </c>
      <c r="B25" s="19" t="s">
        <v>167</v>
      </c>
      <c r="C25" s="18">
        <v>-1.39469444444</v>
      </c>
      <c r="D25" s="17">
        <v>-80.206944444399994</v>
      </c>
      <c r="E25" s="18">
        <v>52.378793107699998</v>
      </c>
      <c r="F25" s="16">
        <v>40.213278823099998</v>
      </c>
      <c r="G25" s="17">
        <v>7.4079280691399996</v>
      </c>
      <c r="H25" s="48">
        <v>0.49369724024299999</v>
      </c>
      <c r="I25" s="23">
        <v>27.514567480689998</v>
      </c>
      <c r="J25" s="28" t="s">
        <v>184</v>
      </c>
    </row>
    <row r="26" spans="1:10" x14ac:dyDescent="0.3">
      <c r="A26" s="19" t="s">
        <v>173</v>
      </c>
      <c r="B26" s="19" t="s">
        <v>167</v>
      </c>
      <c r="C26" s="18">
        <v>-1.03666666667</v>
      </c>
      <c r="D26" s="17">
        <v>-80.232777777799996</v>
      </c>
      <c r="E26" s="18">
        <v>51.141760586399997</v>
      </c>
      <c r="F26" s="16">
        <v>31.9217620909</v>
      </c>
      <c r="G26" s="17">
        <v>16.9364773227</v>
      </c>
      <c r="H26" s="48">
        <v>0.50708708928000001</v>
      </c>
      <c r="I26" s="23">
        <v>32.897358368150002</v>
      </c>
      <c r="J26" s="28" t="s">
        <v>184</v>
      </c>
    </row>
    <row r="27" spans="1:10" x14ac:dyDescent="0.3">
      <c r="A27" s="19" t="s">
        <v>174</v>
      </c>
      <c r="B27" s="19" t="s">
        <v>167</v>
      </c>
      <c r="C27" s="26">
        <v>-1.54236111111</v>
      </c>
      <c r="D27" s="27">
        <v>-79.751333333299996</v>
      </c>
      <c r="E27" s="18">
        <v>43.099650526300003</v>
      </c>
      <c r="F27" s="16">
        <v>45.167368194700003</v>
      </c>
      <c r="G27" s="17">
        <v>11.732981279000001</v>
      </c>
      <c r="H27" s="48">
        <v>0.54995239935499995</v>
      </c>
      <c r="I27" s="23">
        <v>34.316665376350002</v>
      </c>
      <c r="J27" s="28" t="s">
        <v>184</v>
      </c>
    </row>
    <row r="28" spans="1:10" x14ac:dyDescent="0.3">
      <c r="A28" s="19" t="s">
        <v>178</v>
      </c>
      <c r="B28" s="19" t="s">
        <v>177</v>
      </c>
      <c r="C28" s="26">
        <v>-0.743055555556</v>
      </c>
      <c r="D28" s="27">
        <v>-90.302499999999995</v>
      </c>
      <c r="E28" s="18">
        <v>33.477072653</v>
      </c>
      <c r="F28" s="16">
        <v>6.6166192952099996</v>
      </c>
      <c r="G28" s="17">
        <v>59.906308051800004</v>
      </c>
      <c r="H28" s="48">
        <v>0.794043600249</v>
      </c>
      <c r="I28" s="23">
        <v>63.214617699405004</v>
      </c>
      <c r="J28" s="28" t="s">
        <v>183</v>
      </c>
    </row>
    <row r="29" spans="1:10" x14ac:dyDescent="0.3">
      <c r="A29" s="19" t="s">
        <v>179</v>
      </c>
      <c r="B29" s="19" t="s">
        <v>177</v>
      </c>
      <c r="C29" s="26">
        <v>-0.7</v>
      </c>
      <c r="D29" s="27">
        <v>-90.366666666699999</v>
      </c>
      <c r="E29" s="18">
        <v>25.972328176000001</v>
      </c>
      <c r="F29" s="16">
        <v>14.715984969699999</v>
      </c>
      <c r="G29" s="17">
        <v>59.3116868543</v>
      </c>
      <c r="H29" s="48">
        <v>0.82515969920999999</v>
      </c>
      <c r="I29" s="23">
        <v>66.669679339149994</v>
      </c>
      <c r="J29" s="28" t="s">
        <v>183</v>
      </c>
    </row>
    <row r="30" spans="1:10" x14ac:dyDescent="0.3">
      <c r="A30" s="19" t="s">
        <v>181</v>
      </c>
      <c r="B30" s="19" t="s">
        <v>177</v>
      </c>
      <c r="C30" s="26">
        <v>-0.90405555555600003</v>
      </c>
      <c r="D30" s="27">
        <v>-89.614305555599998</v>
      </c>
      <c r="E30" s="18">
        <v>13.7178829122</v>
      </c>
      <c r="F30" s="16">
        <v>34.3376061763</v>
      </c>
      <c r="G30" s="17">
        <v>51.944510911400002</v>
      </c>
      <c r="H30" s="48">
        <v>0.91848576801100001</v>
      </c>
      <c r="I30" s="23">
        <v>69.113313999550002</v>
      </c>
      <c r="J30" s="28" t="s">
        <v>183</v>
      </c>
    </row>
    <row r="31" spans="1:10" x14ac:dyDescent="0.3">
      <c r="A31" s="19" t="s">
        <v>182</v>
      </c>
      <c r="B31" s="19" t="s">
        <v>177</v>
      </c>
      <c r="C31" s="26">
        <v>-0.86666666666699999</v>
      </c>
      <c r="D31" s="27">
        <v>-89.55</v>
      </c>
      <c r="E31" s="18">
        <v>23.675817858799999</v>
      </c>
      <c r="F31" s="16">
        <v>25.817769029200001</v>
      </c>
      <c r="G31" s="17">
        <v>50.506413112099999</v>
      </c>
      <c r="H31" s="48">
        <v>0.70479658031000003</v>
      </c>
      <c r="I31" s="23">
        <v>63.415297626699996</v>
      </c>
      <c r="J31" s="28" t="s">
        <v>183</v>
      </c>
    </row>
    <row r="32" spans="1:10" x14ac:dyDescent="0.3">
      <c r="A32" s="15" t="s">
        <v>100</v>
      </c>
      <c r="B32" s="15" t="s">
        <v>123</v>
      </c>
      <c r="C32" s="18">
        <v>-0.92</v>
      </c>
      <c r="D32" s="17">
        <v>-75.403055555600005</v>
      </c>
      <c r="E32" s="18">
        <v>17.0164263538</v>
      </c>
      <c r="F32" s="16">
        <v>18.361165419300001</v>
      </c>
      <c r="G32" s="17">
        <v>64.622408226900006</v>
      </c>
      <c r="H32" s="48">
        <v>0.53339544049200005</v>
      </c>
      <c r="I32" s="23">
        <v>73.802990936550003</v>
      </c>
      <c r="J32" s="28" t="s">
        <v>185</v>
      </c>
    </row>
    <row r="33" spans="1:10" x14ac:dyDescent="0.3">
      <c r="A33" s="19" t="s">
        <v>101</v>
      </c>
      <c r="B33" s="15" t="s">
        <v>123</v>
      </c>
      <c r="C33" s="18">
        <v>-1.5075000000000001</v>
      </c>
      <c r="D33" s="17">
        <v>-77.943888888900005</v>
      </c>
      <c r="E33" s="18">
        <v>7.0514599131200004</v>
      </c>
      <c r="F33" s="16">
        <v>29.590432802199999</v>
      </c>
      <c r="G33" s="17">
        <v>63.358107284600003</v>
      </c>
      <c r="H33" s="48">
        <v>0.60504892139400002</v>
      </c>
      <c r="I33" s="23">
        <v>78.153323685700002</v>
      </c>
      <c r="J33" s="28" t="s">
        <v>185</v>
      </c>
    </row>
    <row r="34" spans="1:10" x14ac:dyDescent="0.3">
      <c r="A34" s="19" t="s">
        <v>102</v>
      </c>
      <c r="B34" s="15" t="s">
        <v>123</v>
      </c>
      <c r="C34" s="18">
        <v>-1.6908333333300001</v>
      </c>
      <c r="D34" s="17">
        <v>-77.958611111099998</v>
      </c>
      <c r="E34" s="18">
        <v>5.5122002095199996</v>
      </c>
      <c r="F34" s="16">
        <v>20.6835666739</v>
      </c>
      <c r="G34" s="17">
        <v>73.804233116600003</v>
      </c>
      <c r="H34" s="48">
        <v>0.55308999536000003</v>
      </c>
      <c r="I34" s="23">
        <v>84.146016453550004</v>
      </c>
      <c r="J34" s="28" t="s">
        <v>185</v>
      </c>
    </row>
    <row r="35" spans="1:10" x14ac:dyDescent="0.3">
      <c r="A35" s="15" t="s">
        <v>9</v>
      </c>
      <c r="B35" s="15" t="s">
        <v>127</v>
      </c>
      <c r="C35" s="18">
        <v>-2.5519444444400001</v>
      </c>
      <c r="D35" s="17">
        <v>-78.945277777800001</v>
      </c>
      <c r="E35" s="18">
        <v>63.257828831099999</v>
      </c>
      <c r="F35" s="16">
        <v>27.0093977913</v>
      </c>
      <c r="G35" s="17">
        <v>9.7327733776700001</v>
      </c>
      <c r="H35" s="48">
        <v>0.64486928391499998</v>
      </c>
      <c r="I35" s="23">
        <v>23.237472273320002</v>
      </c>
      <c r="J35" s="28" t="s">
        <v>188</v>
      </c>
    </row>
    <row r="36" spans="1:10" x14ac:dyDescent="0.3">
      <c r="A36" s="15" t="s">
        <v>10</v>
      </c>
      <c r="B36" s="15" t="s">
        <v>127</v>
      </c>
      <c r="C36" s="18">
        <v>-4.0363888888900004</v>
      </c>
      <c r="D36" s="17">
        <v>-79.201111111100005</v>
      </c>
      <c r="E36" s="18">
        <v>62.297995994799997</v>
      </c>
      <c r="F36" s="16">
        <v>30.1646297349</v>
      </c>
      <c r="G36" s="17">
        <v>7.5373742703</v>
      </c>
      <c r="H36" s="48">
        <v>0.27478526376000001</v>
      </c>
      <c r="I36" s="23">
        <v>22.619689137750001</v>
      </c>
      <c r="J36" s="28" t="s">
        <v>188</v>
      </c>
    </row>
    <row r="37" spans="1:10" x14ac:dyDescent="0.3">
      <c r="A37" s="15" t="s">
        <v>11</v>
      </c>
      <c r="B37" s="15" t="s">
        <v>127</v>
      </c>
      <c r="C37" s="18">
        <v>-2.2741666666699998</v>
      </c>
      <c r="D37" s="17">
        <v>-78.922222222200006</v>
      </c>
      <c r="E37" s="18">
        <v>14.360610363599999</v>
      </c>
      <c r="F37" s="16">
        <v>13.245364415899999</v>
      </c>
      <c r="G37" s="17">
        <v>72.394025220499998</v>
      </c>
      <c r="H37" s="48">
        <v>0.32840693393499998</v>
      </c>
      <c r="I37" s="23">
        <v>79.01670742844999</v>
      </c>
      <c r="J37" s="28" t="s">
        <v>185</v>
      </c>
    </row>
    <row r="38" spans="1:10" x14ac:dyDescent="0.3">
      <c r="A38" s="15" t="s">
        <v>12</v>
      </c>
      <c r="B38" s="15" t="s">
        <v>127</v>
      </c>
      <c r="C38" s="18">
        <v>-2.80247222222</v>
      </c>
      <c r="D38" s="17">
        <v>-78.762777777799997</v>
      </c>
      <c r="E38" s="18">
        <v>90.529323403099994</v>
      </c>
      <c r="F38" s="16">
        <v>7.0643717020599999</v>
      </c>
      <c r="G38" s="17">
        <v>2.4063048948299999</v>
      </c>
      <c r="H38" s="48">
        <v>0.42569628461499998</v>
      </c>
      <c r="I38" s="23">
        <v>5.9384907458599994</v>
      </c>
      <c r="J38" s="28" t="s">
        <v>187</v>
      </c>
    </row>
    <row r="39" spans="1:10" x14ac:dyDescent="0.3">
      <c r="A39" s="15" t="s">
        <v>13</v>
      </c>
      <c r="B39" s="15" t="s">
        <v>127</v>
      </c>
      <c r="C39" s="18">
        <v>-2.8819444444400002</v>
      </c>
      <c r="D39" s="17">
        <v>-78.780555555600003</v>
      </c>
      <c r="E39" s="18">
        <v>93.038331360000001</v>
      </c>
      <c r="F39" s="16">
        <v>5.6112240940399998</v>
      </c>
      <c r="G39" s="17">
        <v>1.3504445459800001</v>
      </c>
      <c r="H39" s="48">
        <v>0.493090423793</v>
      </c>
      <c r="I39" s="23">
        <v>4.1560565929999997</v>
      </c>
      <c r="J39" s="28" t="s">
        <v>187</v>
      </c>
    </row>
    <row r="40" spans="1:10" x14ac:dyDescent="0.3">
      <c r="A40" s="15" t="s">
        <v>14</v>
      </c>
      <c r="B40" s="15" t="s">
        <v>127</v>
      </c>
      <c r="C40" s="18">
        <v>-2.73277777778</v>
      </c>
      <c r="D40" s="17">
        <v>-79.073055555600007</v>
      </c>
      <c r="E40" s="18">
        <v>58.1082620464</v>
      </c>
      <c r="F40" s="16">
        <v>35.217387365100002</v>
      </c>
      <c r="G40" s="17">
        <v>6.6743505884800003</v>
      </c>
      <c r="H40" s="48">
        <v>0.489618800184</v>
      </c>
      <c r="I40" s="23">
        <v>24.283044271030001</v>
      </c>
      <c r="J40" s="28" t="s">
        <v>188</v>
      </c>
    </row>
    <row r="41" spans="1:10" x14ac:dyDescent="0.3">
      <c r="A41" s="19" t="s">
        <v>15</v>
      </c>
      <c r="B41" s="15" t="s">
        <v>127</v>
      </c>
      <c r="C41" s="18">
        <v>-3.6122222222199998</v>
      </c>
      <c r="D41" s="17">
        <v>-79.232222222199994</v>
      </c>
      <c r="E41" s="18">
        <v>49.178473449000002</v>
      </c>
      <c r="F41" s="16">
        <v>32.797395742399999</v>
      </c>
      <c r="G41" s="17">
        <v>18.024130808599999</v>
      </c>
      <c r="H41" s="48">
        <v>0.51182483647300003</v>
      </c>
      <c r="I41" s="23">
        <v>34.422828679799998</v>
      </c>
      <c r="J41" s="28" t="s">
        <v>184</v>
      </c>
    </row>
    <row r="42" spans="1:10" x14ac:dyDescent="0.3">
      <c r="A42" s="19" t="s">
        <v>16</v>
      </c>
      <c r="B42" s="15" t="s">
        <v>127</v>
      </c>
      <c r="C42" s="18">
        <v>-4.21611111111</v>
      </c>
      <c r="D42" s="17">
        <v>-79.273333333300002</v>
      </c>
      <c r="E42" s="18">
        <v>42.769636051600003</v>
      </c>
      <c r="F42" s="16">
        <v>43.383293828399999</v>
      </c>
      <c r="G42" s="17">
        <v>13.84707012</v>
      </c>
      <c r="H42" s="48">
        <v>0.48154522377300002</v>
      </c>
      <c r="I42" s="23">
        <v>35.538717034199998</v>
      </c>
      <c r="J42" s="28" t="s">
        <v>184</v>
      </c>
    </row>
    <row r="43" spans="1:10" x14ac:dyDescent="0.3">
      <c r="A43" s="19" t="s">
        <v>17</v>
      </c>
      <c r="B43" s="15" t="s">
        <v>127</v>
      </c>
      <c r="C43" s="18">
        <v>-4.3333888888900001</v>
      </c>
      <c r="D43" s="17">
        <v>-79.554333333299994</v>
      </c>
      <c r="E43" s="18">
        <v>17.4292237296</v>
      </c>
      <c r="F43" s="16">
        <v>50.722597245599999</v>
      </c>
      <c r="G43" s="17">
        <v>31.8481790248</v>
      </c>
      <c r="H43" s="48">
        <v>0.47007305817900003</v>
      </c>
      <c r="I43" s="23">
        <v>57.209477647599996</v>
      </c>
      <c r="J43" s="28" t="s">
        <v>150</v>
      </c>
    </row>
    <row r="44" spans="1:10" x14ac:dyDescent="0.3">
      <c r="A44" s="19" t="s">
        <v>18</v>
      </c>
      <c r="B44" s="15" t="s">
        <v>127</v>
      </c>
      <c r="C44" s="18">
        <v>-4.3679166666700002</v>
      </c>
      <c r="D44" s="17">
        <v>-79.175055555599997</v>
      </c>
      <c r="E44" s="18">
        <v>66.828682635199996</v>
      </c>
      <c r="F44" s="16">
        <v>29.3661882623</v>
      </c>
      <c r="G44" s="17">
        <v>3.80512910256</v>
      </c>
      <c r="H44" s="48">
        <v>0.66174018359300002</v>
      </c>
      <c r="I44" s="23">
        <v>18.488223233709999</v>
      </c>
      <c r="J44" s="28" t="s">
        <v>188</v>
      </c>
    </row>
    <row r="45" spans="1:10" x14ac:dyDescent="0.3">
      <c r="A45" s="19" t="s">
        <v>20</v>
      </c>
      <c r="B45" s="15" t="s">
        <v>127</v>
      </c>
      <c r="C45" s="18">
        <v>-4.2295555555600002</v>
      </c>
      <c r="D45" s="17">
        <v>-79.419611111099996</v>
      </c>
      <c r="E45" s="18">
        <v>-1</v>
      </c>
      <c r="F45" s="16">
        <v>-1</v>
      </c>
      <c r="G45" s="17">
        <v>-1</v>
      </c>
      <c r="H45" s="48">
        <v>0.54830657653399995</v>
      </c>
      <c r="I45" s="23">
        <v>-1.5</v>
      </c>
      <c r="J45" s="28" t="s">
        <v>189</v>
      </c>
    </row>
    <row r="46" spans="1:10" x14ac:dyDescent="0.3">
      <c r="A46" s="19" t="s">
        <v>126</v>
      </c>
      <c r="B46" s="15" t="s">
        <v>127</v>
      </c>
      <c r="C46" s="18">
        <v>-2.3402777777799999</v>
      </c>
      <c r="D46" s="17">
        <v>-78.936944444399998</v>
      </c>
      <c r="E46" s="18">
        <v>18.075470777300001</v>
      </c>
      <c r="F46" s="16">
        <v>38.822487943600002</v>
      </c>
      <c r="G46" s="17">
        <v>43.102041279200002</v>
      </c>
      <c r="H46" s="48">
        <v>0.41420052817500003</v>
      </c>
      <c r="I46" s="23">
        <v>62.513285250999999</v>
      </c>
      <c r="J46" s="28" t="s">
        <v>183</v>
      </c>
    </row>
    <row r="47" spans="1:10" x14ac:dyDescent="0.3">
      <c r="A47" s="15" t="s">
        <v>24</v>
      </c>
      <c r="B47" s="15" t="s">
        <v>127</v>
      </c>
      <c r="C47" s="18">
        <v>-2.57361111111</v>
      </c>
      <c r="D47" s="17">
        <v>-78.650000000000006</v>
      </c>
      <c r="E47" s="18">
        <v>52.365746307000002</v>
      </c>
      <c r="F47" s="16">
        <v>39.167798033899999</v>
      </c>
      <c r="G47" s="17">
        <v>8.4664556591100002</v>
      </c>
      <c r="H47" s="48">
        <v>0.44935779818499999</v>
      </c>
      <c r="I47" s="23">
        <v>28.05035467606</v>
      </c>
      <c r="J47" s="28" t="s">
        <v>184</v>
      </c>
    </row>
    <row r="48" spans="1:10" x14ac:dyDescent="0.3">
      <c r="A48" s="9" t="s">
        <v>25</v>
      </c>
      <c r="B48" s="15" t="s">
        <v>127</v>
      </c>
      <c r="C48" s="10">
        <v>-2.5391666666699999</v>
      </c>
      <c r="D48" s="11">
        <v>-78.874722222200006</v>
      </c>
      <c r="E48" s="10">
        <v>-1</v>
      </c>
      <c r="F48" s="12">
        <v>-1</v>
      </c>
      <c r="G48" s="11">
        <v>-1</v>
      </c>
      <c r="H48" s="48">
        <v>0.62580167678999998</v>
      </c>
      <c r="I48" s="24">
        <v>-1.5</v>
      </c>
      <c r="J48" s="28" t="s">
        <v>189</v>
      </c>
    </row>
    <row r="49" spans="1:10" x14ac:dyDescent="0.3">
      <c r="A49" s="9" t="s">
        <v>26</v>
      </c>
      <c r="B49" s="15" t="s">
        <v>127</v>
      </c>
      <c r="C49" s="10">
        <v>-2.4605555555600001</v>
      </c>
      <c r="D49" s="11">
        <v>-79.064166666700004</v>
      </c>
      <c r="E49" s="10">
        <v>25.873718418999999</v>
      </c>
      <c r="F49" s="12">
        <v>40.6219987618</v>
      </c>
      <c r="G49" s="11">
        <v>33.504282819300002</v>
      </c>
      <c r="H49" s="48">
        <v>0.38454921900799999</v>
      </c>
      <c r="I49" s="24">
        <v>53.815282200200002</v>
      </c>
      <c r="J49" s="28" t="s">
        <v>150</v>
      </c>
    </row>
    <row r="50" spans="1:10" x14ac:dyDescent="0.3">
      <c r="A50" s="9" t="s">
        <v>27</v>
      </c>
      <c r="B50" s="15" t="s">
        <v>127</v>
      </c>
      <c r="C50" s="10">
        <v>-2.6749999999999998</v>
      </c>
      <c r="D50" s="11">
        <v>-78.773611111099996</v>
      </c>
      <c r="E50" s="10">
        <v>53.106697437500003</v>
      </c>
      <c r="F50" s="12">
        <v>32.823301155599999</v>
      </c>
      <c r="G50" s="11">
        <v>14.070001406899999</v>
      </c>
      <c r="H50" s="48">
        <v>0.36198464865000002</v>
      </c>
      <c r="I50" s="24">
        <v>30.481651984700001</v>
      </c>
      <c r="J50" s="28" t="s">
        <v>184</v>
      </c>
    </row>
    <row r="51" spans="1:10" x14ac:dyDescent="0.3">
      <c r="A51" s="8" t="s">
        <v>29</v>
      </c>
      <c r="B51" s="15" t="s">
        <v>127</v>
      </c>
      <c r="C51" s="10">
        <v>-3.0827777777800001</v>
      </c>
      <c r="D51" s="11">
        <v>-79.012777777799997</v>
      </c>
      <c r="E51" s="10">
        <v>42.399068404499999</v>
      </c>
      <c r="F51" s="12">
        <v>40.670108399199997</v>
      </c>
      <c r="G51" s="11">
        <v>16.9308231963</v>
      </c>
      <c r="H51" s="48">
        <v>0.44181083523999998</v>
      </c>
      <c r="I51" s="24">
        <v>37.265877395899999</v>
      </c>
      <c r="J51" s="28" t="s">
        <v>184</v>
      </c>
    </row>
    <row r="52" spans="1:10" x14ac:dyDescent="0.3">
      <c r="A52" s="8" t="s">
        <v>30</v>
      </c>
      <c r="B52" s="15" t="s">
        <v>127</v>
      </c>
      <c r="C52" s="10">
        <v>-3.1633333333300002</v>
      </c>
      <c r="D52" s="11">
        <v>-79.148888888900004</v>
      </c>
      <c r="E52" s="10">
        <v>23.260992466600001</v>
      </c>
      <c r="F52" s="12">
        <v>43.127477155500003</v>
      </c>
      <c r="G52" s="11">
        <v>33.611530377900003</v>
      </c>
      <c r="H52" s="48">
        <v>0.37059071696099999</v>
      </c>
      <c r="I52" s="24">
        <v>55.175268955650004</v>
      </c>
      <c r="J52" s="28" t="s">
        <v>150</v>
      </c>
    </row>
    <row r="53" spans="1:10" x14ac:dyDescent="0.3">
      <c r="A53" s="8" t="s">
        <v>32</v>
      </c>
      <c r="B53" s="15" t="s">
        <v>127</v>
      </c>
      <c r="C53" s="10">
        <v>-2.80416666667</v>
      </c>
      <c r="D53" s="11">
        <v>-79.257222222199999</v>
      </c>
      <c r="E53" s="10">
        <v>44.156204922400001</v>
      </c>
      <c r="F53" s="12">
        <v>37.826390448799998</v>
      </c>
      <c r="G53" s="11">
        <v>18.017404628800001</v>
      </c>
      <c r="H53" s="48">
        <v>0.587520470982</v>
      </c>
      <c r="I53" s="24">
        <v>36.9305998532</v>
      </c>
      <c r="J53" s="28" t="s">
        <v>184</v>
      </c>
    </row>
    <row r="54" spans="1:10" x14ac:dyDescent="0.3">
      <c r="A54" s="9" t="s">
        <v>34</v>
      </c>
      <c r="B54" s="15" t="s">
        <v>127</v>
      </c>
      <c r="C54" s="10">
        <v>-2.8508333333300002</v>
      </c>
      <c r="D54" s="11">
        <v>-78.948611111100007</v>
      </c>
      <c r="E54" s="10">
        <v>57.140361819900001</v>
      </c>
      <c r="F54" s="12">
        <v>35.058889478499999</v>
      </c>
      <c r="G54" s="11">
        <v>7.8007487016799999</v>
      </c>
      <c r="H54" s="48">
        <v>0.459012517871</v>
      </c>
      <c r="I54" s="24">
        <v>25.33019344093</v>
      </c>
      <c r="J54" s="28" t="s">
        <v>188</v>
      </c>
    </row>
    <row r="55" spans="1:10" x14ac:dyDescent="0.3">
      <c r="A55" s="9" t="s">
        <v>35</v>
      </c>
      <c r="B55" s="15" t="s">
        <v>127</v>
      </c>
      <c r="C55" s="10">
        <v>-2.8658333333299999</v>
      </c>
      <c r="D55" s="11">
        <v>-79.076111111100005</v>
      </c>
      <c r="E55" s="10">
        <v>22.915424283899998</v>
      </c>
      <c r="F55" s="12">
        <v>37.360835979199997</v>
      </c>
      <c r="G55" s="11">
        <v>39.723739737000002</v>
      </c>
      <c r="H55" s="48">
        <v>0.344909981985</v>
      </c>
      <c r="I55" s="24">
        <v>58.404157726600005</v>
      </c>
      <c r="J55" s="28" t="s">
        <v>150</v>
      </c>
    </row>
    <row r="56" spans="1:10" x14ac:dyDescent="0.3">
      <c r="A56" s="9" t="s">
        <v>36</v>
      </c>
      <c r="B56" s="15" t="s">
        <v>127</v>
      </c>
      <c r="C56" s="10">
        <v>-2.8261111111099999</v>
      </c>
      <c r="D56" s="11">
        <v>-79.131666666699999</v>
      </c>
      <c r="E56" s="10">
        <v>-1</v>
      </c>
      <c r="F56" s="12">
        <v>-1</v>
      </c>
      <c r="G56" s="11">
        <v>-1</v>
      </c>
      <c r="H56" s="48">
        <v>0.243383080882</v>
      </c>
      <c r="I56" s="24">
        <v>-1.5</v>
      </c>
      <c r="J56" s="28" t="s">
        <v>189</v>
      </c>
    </row>
    <row r="57" spans="1:10" x14ac:dyDescent="0.3">
      <c r="A57" s="8" t="s">
        <v>37</v>
      </c>
      <c r="B57" s="15" t="s">
        <v>127</v>
      </c>
      <c r="C57" s="10">
        <v>-3.7319444444399998</v>
      </c>
      <c r="D57" s="11">
        <v>-79.261388888900001</v>
      </c>
      <c r="E57" s="10">
        <v>56.218372103699998</v>
      </c>
      <c r="F57" s="12">
        <v>21.558300913899998</v>
      </c>
      <c r="G57" s="11">
        <v>22.2233269824</v>
      </c>
      <c r="H57" s="48">
        <v>0.49226227595099997</v>
      </c>
      <c r="I57" s="24">
        <v>33.002477439350002</v>
      </c>
      <c r="J57" s="28" t="s">
        <v>184</v>
      </c>
    </row>
    <row r="58" spans="1:10" x14ac:dyDescent="0.3">
      <c r="A58" s="9" t="s">
        <v>39</v>
      </c>
      <c r="B58" s="15" t="s">
        <v>127</v>
      </c>
      <c r="C58" s="10">
        <v>-4.2808333333300004</v>
      </c>
      <c r="D58" s="11">
        <v>-80.198611111100007</v>
      </c>
      <c r="E58" s="10">
        <v>4.9125409059800003</v>
      </c>
      <c r="F58" s="12">
        <v>23.754618528200002</v>
      </c>
      <c r="G58" s="11">
        <v>71.332840565799998</v>
      </c>
      <c r="H58" s="48">
        <v>0.53255687990900002</v>
      </c>
      <c r="I58" s="24">
        <v>83.210149829900004</v>
      </c>
      <c r="J58" s="28" t="s">
        <v>185</v>
      </c>
    </row>
    <row r="59" spans="1:10" x14ac:dyDescent="0.3">
      <c r="A59" s="9" t="s">
        <v>40</v>
      </c>
      <c r="B59" s="15" t="s">
        <v>127</v>
      </c>
      <c r="C59" s="10">
        <v>-4.3611111111099996</v>
      </c>
      <c r="D59" s="11">
        <v>-79.810277777799996</v>
      </c>
      <c r="E59" s="10">
        <v>4.5386316842800003</v>
      </c>
      <c r="F59" s="12">
        <v>16.7688554293</v>
      </c>
      <c r="G59" s="11">
        <v>78.692512886499998</v>
      </c>
      <c r="H59" s="48">
        <v>0.66799219413099997</v>
      </c>
      <c r="I59" s="24">
        <v>87.07694060115</v>
      </c>
      <c r="J59" s="28" t="s">
        <v>186</v>
      </c>
    </row>
    <row r="60" spans="1:10" x14ac:dyDescent="0.3">
      <c r="A60" s="9" t="s">
        <v>42</v>
      </c>
      <c r="B60" s="15" t="s">
        <v>127</v>
      </c>
      <c r="C60" s="10">
        <v>-4.0558333333299998</v>
      </c>
      <c r="D60" s="11">
        <v>-79.644444444399994</v>
      </c>
      <c r="E60" s="10">
        <v>14.3894448917</v>
      </c>
      <c r="F60" s="12">
        <v>44.134702973400003</v>
      </c>
      <c r="G60" s="11">
        <v>41.475852134900002</v>
      </c>
      <c r="H60" s="48">
        <v>0.51139359652399996</v>
      </c>
      <c r="I60" s="24">
        <v>63.5432036216</v>
      </c>
      <c r="J60" s="28" t="s">
        <v>183</v>
      </c>
    </row>
    <row r="61" spans="1:10" x14ac:dyDescent="0.3">
      <c r="A61" s="9" t="s">
        <v>43</v>
      </c>
      <c r="B61" s="15" t="s">
        <v>127</v>
      </c>
      <c r="C61" s="10">
        <v>-4.3166666666699998</v>
      </c>
      <c r="D61" s="11">
        <v>-79.693055555599997</v>
      </c>
      <c r="E61" s="10">
        <v>-1</v>
      </c>
      <c r="F61" s="12">
        <v>-1</v>
      </c>
      <c r="G61" s="11">
        <v>-1</v>
      </c>
      <c r="H61" s="48">
        <v>0.25808453489900002</v>
      </c>
      <c r="I61" s="24">
        <v>-1.5</v>
      </c>
      <c r="J61" s="28" t="s">
        <v>189</v>
      </c>
    </row>
    <row r="62" spans="1:10" x14ac:dyDescent="0.3">
      <c r="A62" s="9" t="s">
        <v>44</v>
      </c>
      <c r="B62" s="15" t="s">
        <v>128</v>
      </c>
      <c r="C62" s="10">
        <v>-0.231666666667</v>
      </c>
      <c r="D62" s="11">
        <v>-78.370277777799998</v>
      </c>
      <c r="E62" s="10">
        <v>17.1756717843</v>
      </c>
      <c r="F62" s="12">
        <v>43.816494020900002</v>
      </c>
      <c r="G62" s="11">
        <v>39.007834194799997</v>
      </c>
      <c r="H62" s="48">
        <v>0.31537708951499999</v>
      </c>
      <c r="I62" s="24">
        <v>60.916081205249995</v>
      </c>
      <c r="J62" s="28" t="s">
        <v>183</v>
      </c>
    </row>
    <row r="63" spans="1:10" x14ac:dyDescent="0.3">
      <c r="A63" s="8" t="s">
        <v>45</v>
      </c>
      <c r="B63" s="15" t="s">
        <v>128</v>
      </c>
      <c r="C63" s="10">
        <v>-0.365833333333</v>
      </c>
      <c r="D63" s="11">
        <v>-78.555000000000007</v>
      </c>
      <c r="E63" s="10">
        <v>16.0521010585</v>
      </c>
      <c r="F63" s="12">
        <v>35.393317789199997</v>
      </c>
      <c r="G63" s="11">
        <v>48.554581152200001</v>
      </c>
      <c r="H63" s="48">
        <v>0.59730332329900004</v>
      </c>
      <c r="I63" s="24">
        <v>66.251240046800007</v>
      </c>
      <c r="J63" s="28" t="s">
        <v>183</v>
      </c>
    </row>
    <row r="64" spans="1:10" x14ac:dyDescent="0.3">
      <c r="A64" s="8" t="s">
        <v>46</v>
      </c>
      <c r="B64" s="15" t="s">
        <v>128</v>
      </c>
      <c r="C64" s="10">
        <v>-1.02</v>
      </c>
      <c r="D64" s="11">
        <v>-78.594722222200005</v>
      </c>
      <c r="E64" s="10">
        <v>21.5083624749</v>
      </c>
      <c r="F64" s="12">
        <v>24.295767664500001</v>
      </c>
      <c r="G64" s="11">
        <v>54.195869860599998</v>
      </c>
      <c r="H64" s="48">
        <v>0.301530934222</v>
      </c>
      <c r="I64" s="24">
        <v>66.343753692850001</v>
      </c>
      <c r="J64" s="28" t="s">
        <v>183</v>
      </c>
    </row>
    <row r="65" spans="1:10" x14ac:dyDescent="0.3">
      <c r="A65" s="8" t="s">
        <v>47</v>
      </c>
      <c r="B65" s="15" t="s">
        <v>128</v>
      </c>
      <c r="C65" s="10">
        <v>-0.178333333333</v>
      </c>
      <c r="D65" s="11">
        <v>-78.487777777800005</v>
      </c>
      <c r="E65" s="10">
        <v>21.776536339</v>
      </c>
      <c r="F65" s="12">
        <v>36.764397535400001</v>
      </c>
      <c r="G65" s="11">
        <v>41.459066125699998</v>
      </c>
      <c r="H65" s="48">
        <v>0.51410675000600004</v>
      </c>
      <c r="I65" s="24">
        <v>59.841264893399995</v>
      </c>
      <c r="J65" s="28" t="s">
        <v>150</v>
      </c>
    </row>
    <row r="66" spans="1:10" x14ac:dyDescent="0.3">
      <c r="A66" s="8" t="s">
        <v>50</v>
      </c>
      <c r="B66" s="15" t="s">
        <v>128</v>
      </c>
      <c r="C66" s="10">
        <v>-0.23027777777799999</v>
      </c>
      <c r="D66" s="11">
        <v>-78.757777777800001</v>
      </c>
      <c r="E66" s="10">
        <v>13.572948438299999</v>
      </c>
      <c r="F66" s="12">
        <v>21.122060549699999</v>
      </c>
      <c r="G66" s="11">
        <v>65.304991012000002</v>
      </c>
      <c r="H66" s="48">
        <v>0.21236173425800001</v>
      </c>
      <c r="I66" s="24">
        <v>75.86602128685</v>
      </c>
      <c r="J66" s="28" t="s">
        <v>185</v>
      </c>
    </row>
    <row r="67" spans="1:10" x14ac:dyDescent="0.3">
      <c r="A67" s="8" t="s">
        <v>55</v>
      </c>
      <c r="B67" s="15" t="s">
        <v>128</v>
      </c>
      <c r="C67" s="10">
        <v>-0.10866666666700001</v>
      </c>
      <c r="D67" s="11">
        <v>-78.298055555600001</v>
      </c>
      <c r="E67" s="10">
        <v>16.0315710004</v>
      </c>
      <c r="F67" s="12">
        <v>11.057733474100001</v>
      </c>
      <c r="G67" s="11">
        <v>72.910695525500003</v>
      </c>
      <c r="H67" s="48">
        <v>0.43632840668099998</v>
      </c>
      <c r="I67" s="24">
        <v>78.439562262549998</v>
      </c>
      <c r="J67" s="28" t="s">
        <v>185</v>
      </c>
    </row>
    <row r="68" spans="1:10" x14ac:dyDescent="0.3">
      <c r="A68" s="8" t="s">
        <v>56</v>
      </c>
      <c r="B68" s="15" t="s">
        <v>128</v>
      </c>
      <c r="C68" s="10">
        <v>-9.8333333333329997E-2</v>
      </c>
      <c r="D68" s="11">
        <v>-78.420833333299996</v>
      </c>
      <c r="E68" s="10">
        <v>22.377258504</v>
      </c>
      <c r="F68" s="12">
        <v>39.9135688151</v>
      </c>
      <c r="G68" s="11">
        <v>37.709172680999998</v>
      </c>
      <c r="H68" s="48">
        <v>0.32786463998799997</v>
      </c>
      <c r="I68" s="24">
        <v>57.665957088550002</v>
      </c>
      <c r="J68" s="28" t="s">
        <v>150</v>
      </c>
    </row>
    <row r="69" spans="1:10" x14ac:dyDescent="0.3">
      <c r="A69" s="8" t="s">
        <v>57</v>
      </c>
      <c r="B69" s="15" t="s">
        <v>128</v>
      </c>
      <c r="C69" s="10">
        <v>-0.159722222222</v>
      </c>
      <c r="D69" s="11">
        <v>-78.315277777800006</v>
      </c>
      <c r="E69" s="10">
        <v>14.550057223</v>
      </c>
      <c r="F69" s="12">
        <v>42.442363678100001</v>
      </c>
      <c r="G69" s="11">
        <v>43.007579098900003</v>
      </c>
      <c r="H69" s="48">
        <v>0.47721109369600001</v>
      </c>
      <c r="I69" s="24">
        <v>64.22876093795</v>
      </c>
      <c r="J69" s="28" t="s">
        <v>183</v>
      </c>
    </row>
    <row r="70" spans="1:10" x14ac:dyDescent="0.3">
      <c r="A70" s="8" t="s">
        <v>59</v>
      </c>
      <c r="B70" s="15" t="s">
        <v>128</v>
      </c>
      <c r="C70" s="10">
        <v>-0.431055555556</v>
      </c>
      <c r="D70" s="11">
        <v>-78.418555555599994</v>
      </c>
      <c r="E70" s="10">
        <v>12.7796519926</v>
      </c>
      <c r="F70" s="12">
        <v>14.1010644627</v>
      </c>
      <c r="G70" s="11">
        <v>73.119283544699996</v>
      </c>
      <c r="H70" s="48">
        <v>0.56328296816400003</v>
      </c>
      <c r="I70" s="24">
        <v>80.169815776050001</v>
      </c>
      <c r="J70" s="28" t="s">
        <v>185</v>
      </c>
    </row>
    <row r="71" spans="1:10" x14ac:dyDescent="0.3">
      <c r="A71" s="8" t="s">
        <v>62</v>
      </c>
      <c r="B71" s="15" t="s">
        <v>128</v>
      </c>
      <c r="C71" s="10">
        <v>-0.69655555555600002</v>
      </c>
      <c r="D71" s="11">
        <v>-78.884861111099994</v>
      </c>
      <c r="E71" s="10">
        <v>6.4729045579299997</v>
      </c>
      <c r="F71" s="12">
        <v>47.801979266799997</v>
      </c>
      <c r="G71" s="11">
        <v>45.725116175300002</v>
      </c>
      <c r="H71" s="48">
        <v>0.53862737711599995</v>
      </c>
      <c r="I71" s="24">
        <v>69.626105808700004</v>
      </c>
      <c r="J71" s="28" t="s">
        <v>183</v>
      </c>
    </row>
    <row r="72" spans="1:10" x14ac:dyDescent="0.3">
      <c r="A72" s="8" t="s">
        <v>63</v>
      </c>
      <c r="B72" s="15" t="s">
        <v>128</v>
      </c>
      <c r="C72" s="10">
        <v>-0.525277777778</v>
      </c>
      <c r="D72" s="11">
        <v>-78.444166666699999</v>
      </c>
      <c r="E72" s="10">
        <v>27.510802266900001</v>
      </c>
      <c r="F72" s="12">
        <v>36.130015440299999</v>
      </c>
      <c r="G72" s="11">
        <v>36.3591822928</v>
      </c>
      <c r="H72" s="48">
        <v>0.43143549040700002</v>
      </c>
      <c r="I72" s="24">
        <v>54.42419001295</v>
      </c>
      <c r="J72" s="28" t="s">
        <v>150</v>
      </c>
    </row>
    <row r="73" spans="1:10" x14ac:dyDescent="0.3">
      <c r="A73" s="8" t="s">
        <v>64</v>
      </c>
      <c r="B73" s="15" t="s">
        <v>128</v>
      </c>
      <c r="C73" s="10">
        <v>-1.0713888888900001</v>
      </c>
      <c r="D73" s="11">
        <v>-78.702777777799994</v>
      </c>
      <c r="E73" s="10">
        <v>28.4197442139</v>
      </c>
      <c r="F73" s="12">
        <v>28.659483745999999</v>
      </c>
      <c r="G73" s="11">
        <v>42.920772040099997</v>
      </c>
      <c r="H73" s="48">
        <v>0.32393789090300001</v>
      </c>
      <c r="I73" s="24">
        <v>57.250513913099994</v>
      </c>
      <c r="J73" s="28" t="s">
        <v>150</v>
      </c>
    </row>
    <row r="74" spans="1:10" x14ac:dyDescent="0.3">
      <c r="A74" s="8" t="s">
        <v>67</v>
      </c>
      <c r="B74" s="15" t="s">
        <v>128</v>
      </c>
      <c r="C74" s="10">
        <v>-1.30452777778</v>
      </c>
      <c r="D74" s="11">
        <v>-78.732805555599995</v>
      </c>
      <c r="E74" s="10">
        <v>19.435857562900001</v>
      </c>
      <c r="F74" s="12">
        <v>28.0585456419</v>
      </c>
      <c r="G74" s="11">
        <v>52.505596795199999</v>
      </c>
      <c r="H74" s="48">
        <v>0.463009075223</v>
      </c>
      <c r="I74" s="24">
        <v>66.534869616150004</v>
      </c>
      <c r="J74" s="28" t="s">
        <v>183</v>
      </c>
    </row>
    <row r="75" spans="1:10" x14ac:dyDescent="0.3">
      <c r="A75" s="8" t="s">
        <v>73</v>
      </c>
      <c r="B75" s="15" t="s">
        <v>128</v>
      </c>
      <c r="C75" s="10">
        <v>-1.63225</v>
      </c>
      <c r="D75" s="11">
        <v>-78.782666666699996</v>
      </c>
      <c r="E75" s="10">
        <v>25.1852380212</v>
      </c>
      <c r="F75" s="12">
        <v>35.639701837399997</v>
      </c>
      <c r="G75" s="11">
        <v>39.175060141400003</v>
      </c>
      <c r="H75" s="48">
        <v>0.302500716286</v>
      </c>
      <c r="I75" s="24">
        <v>56.994911060100002</v>
      </c>
      <c r="J75" s="28" t="s">
        <v>150</v>
      </c>
    </row>
    <row r="76" spans="1:10" x14ac:dyDescent="0.3">
      <c r="A76" s="8" t="s">
        <v>75</v>
      </c>
      <c r="B76" s="15" t="s">
        <v>128</v>
      </c>
      <c r="C76" s="10">
        <v>-1.88333333333</v>
      </c>
      <c r="D76" s="11">
        <v>-78.483333333299996</v>
      </c>
      <c r="E76" s="10">
        <v>21.463991328999999</v>
      </c>
      <c r="F76" s="12">
        <v>28.614908846500001</v>
      </c>
      <c r="G76" s="11">
        <v>49.921099824499997</v>
      </c>
      <c r="H76" s="48">
        <v>0.261366747723</v>
      </c>
      <c r="I76" s="24">
        <v>64.228554247749997</v>
      </c>
      <c r="J76" s="28" t="s">
        <v>183</v>
      </c>
    </row>
    <row r="77" spans="1:10" x14ac:dyDescent="0.3">
      <c r="A77" s="8" t="s">
        <v>77</v>
      </c>
      <c r="B77" s="15" t="s">
        <v>128</v>
      </c>
      <c r="C77" s="10">
        <v>-1.8072222222200001</v>
      </c>
      <c r="D77" s="11">
        <v>-78.995972222199995</v>
      </c>
      <c r="E77" s="10">
        <v>-1</v>
      </c>
      <c r="F77" s="12">
        <v>-1</v>
      </c>
      <c r="G77" s="11">
        <v>-1</v>
      </c>
      <c r="H77" s="48">
        <v>0.34119927650699999</v>
      </c>
      <c r="I77" s="24">
        <v>-1.5</v>
      </c>
      <c r="J77" s="28" t="s">
        <v>189</v>
      </c>
    </row>
    <row r="78" spans="1:10" x14ac:dyDescent="0.3">
      <c r="A78" s="8" t="s">
        <v>78</v>
      </c>
      <c r="B78" s="15" t="s">
        <v>128</v>
      </c>
      <c r="C78" s="10">
        <v>-1.8277777777799999</v>
      </c>
      <c r="D78" s="11">
        <v>-78.882499999999993</v>
      </c>
      <c r="E78" s="10">
        <v>42.652582953900001</v>
      </c>
      <c r="F78" s="12">
        <v>43.793725548399998</v>
      </c>
      <c r="G78" s="11">
        <v>13.553691497699999</v>
      </c>
      <c r="H78" s="48">
        <v>0.25743712941800001</v>
      </c>
      <c r="I78" s="24">
        <v>35.450554271899996</v>
      </c>
      <c r="J78" s="28" t="s">
        <v>184</v>
      </c>
    </row>
    <row r="79" spans="1:10" x14ac:dyDescent="0.3">
      <c r="A79" s="8" t="s">
        <v>80</v>
      </c>
      <c r="B79" s="15" t="s">
        <v>129</v>
      </c>
      <c r="C79" s="10">
        <v>0.25833333333300001</v>
      </c>
      <c r="D79" s="11">
        <v>-78.4008333333</v>
      </c>
      <c r="E79" s="10">
        <v>12.2039434615</v>
      </c>
      <c r="F79" s="12">
        <v>46.758521603600002</v>
      </c>
      <c r="G79" s="11">
        <v>41.037534934900002</v>
      </c>
      <c r="H79" s="48">
        <v>0.65080183087200005</v>
      </c>
      <c r="I79" s="24">
        <v>64.41679573670001</v>
      </c>
      <c r="J79" s="28" t="s">
        <v>183</v>
      </c>
    </row>
    <row r="80" spans="1:10" x14ac:dyDescent="0.3">
      <c r="A80" s="8" t="s">
        <v>135</v>
      </c>
      <c r="B80" s="15" t="s">
        <v>129</v>
      </c>
      <c r="C80" s="10">
        <v>0.81666666666700005</v>
      </c>
      <c r="D80" s="11">
        <v>-77.7</v>
      </c>
      <c r="E80" s="10">
        <v>-1</v>
      </c>
      <c r="F80" s="12">
        <v>-1</v>
      </c>
      <c r="G80" s="11">
        <v>-1</v>
      </c>
      <c r="H80" s="48">
        <v>0.51774048405700002</v>
      </c>
      <c r="I80" s="24">
        <v>-1.5</v>
      </c>
      <c r="J80" s="28" t="s">
        <v>189</v>
      </c>
    </row>
    <row r="81" spans="1:10" x14ac:dyDescent="0.3">
      <c r="A81" s="8" t="s">
        <v>82</v>
      </c>
      <c r="B81" s="15" t="s">
        <v>129</v>
      </c>
      <c r="C81" s="10">
        <v>0.68416666666699999</v>
      </c>
      <c r="D81" s="11">
        <v>-77.611666666700003</v>
      </c>
      <c r="E81" s="10">
        <v>22.3642226642</v>
      </c>
      <c r="F81" s="12">
        <v>24.674339133899998</v>
      </c>
      <c r="G81" s="11">
        <v>52.961438201900002</v>
      </c>
      <c r="H81" s="48">
        <v>0.56673932326400001</v>
      </c>
      <c r="I81" s="24">
        <v>65.298607768850005</v>
      </c>
      <c r="J81" s="28" t="s">
        <v>183</v>
      </c>
    </row>
    <row r="82" spans="1:10" x14ac:dyDescent="0.3">
      <c r="A82" s="8" t="s">
        <v>83</v>
      </c>
      <c r="B82" s="15" t="s">
        <v>129</v>
      </c>
      <c r="C82" s="10">
        <v>0.61894444444399999</v>
      </c>
      <c r="D82" s="11">
        <v>-77.944833333299997</v>
      </c>
      <c r="E82" s="10">
        <v>4.8896306816299999</v>
      </c>
      <c r="F82" s="12">
        <v>46.746310757899998</v>
      </c>
      <c r="G82" s="11">
        <v>48.364058560499998</v>
      </c>
      <c r="H82" s="48">
        <v>0.78180532551699999</v>
      </c>
      <c r="I82" s="24">
        <v>71.737213939450001</v>
      </c>
      <c r="J82" s="28" t="s">
        <v>183</v>
      </c>
    </row>
    <row r="83" spans="1:10" x14ac:dyDescent="0.3">
      <c r="A83" s="8" t="s">
        <v>84</v>
      </c>
      <c r="B83" s="15" t="s">
        <v>129</v>
      </c>
      <c r="C83" s="10">
        <v>0.60416666666700003</v>
      </c>
      <c r="D83" s="11">
        <v>-77.819444444400006</v>
      </c>
      <c r="E83" s="10">
        <v>6.2713525730399997</v>
      </c>
      <c r="F83" s="12">
        <v>49.160402449400003</v>
      </c>
      <c r="G83" s="11">
        <v>44.568244977500001</v>
      </c>
      <c r="H83" s="48">
        <v>0.63904307790899995</v>
      </c>
      <c r="I83" s="24">
        <v>69.148446202200006</v>
      </c>
      <c r="J83" s="28" t="s">
        <v>183</v>
      </c>
    </row>
    <row r="84" spans="1:10" x14ac:dyDescent="0.3">
      <c r="A84" s="8" t="s">
        <v>85</v>
      </c>
      <c r="B84" s="15" t="s">
        <v>129</v>
      </c>
      <c r="C84" s="10">
        <v>0.243333333333</v>
      </c>
      <c r="D84" s="11">
        <v>-78.25</v>
      </c>
      <c r="E84" s="10">
        <v>4.4287657664699998</v>
      </c>
      <c r="F84" s="12">
        <v>49.9265832894</v>
      </c>
      <c r="G84" s="11">
        <v>45.644650944200002</v>
      </c>
      <c r="H84" s="48">
        <v>0.76292245133900005</v>
      </c>
      <c r="I84" s="24">
        <v>70.607942588900002</v>
      </c>
      <c r="J84" s="28" t="s">
        <v>183</v>
      </c>
    </row>
    <row r="85" spans="1:10" x14ac:dyDescent="0.3">
      <c r="A85" s="8" t="s">
        <v>86</v>
      </c>
      <c r="B85" s="15" t="s">
        <v>129</v>
      </c>
      <c r="C85" s="10">
        <v>0.60727777777799996</v>
      </c>
      <c r="D85" s="11">
        <v>-78.135333333299997</v>
      </c>
      <c r="E85" s="10">
        <v>9.0438746635800005</v>
      </c>
      <c r="F85" s="12">
        <v>40.606625251399997</v>
      </c>
      <c r="G85" s="11">
        <v>50.349500085099997</v>
      </c>
      <c r="H85" s="48">
        <v>0.64621625053800003</v>
      </c>
      <c r="I85" s="24">
        <v>70.652812710799992</v>
      </c>
      <c r="J85" s="28" t="s">
        <v>183</v>
      </c>
    </row>
    <row r="86" spans="1:10" x14ac:dyDescent="0.3">
      <c r="A86" s="8" t="s">
        <v>87</v>
      </c>
      <c r="B86" s="15" t="s">
        <v>129</v>
      </c>
      <c r="C86" s="10">
        <v>0.65641666666700005</v>
      </c>
      <c r="D86" s="11">
        <v>-77.720333333300005</v>
      </c>
      <c r="E86" s="10">
        <v>7.5140818858999996</v>
      </c>
      <c r="F86" s="12">
        <v>42.688200061300002</v>
      </c>
      <c r="G86" s="11">
        <v>49.797718052800001</v>
      </c>
      <c r="H86" s="48">
        <v>0.69917294148599995</v>
      </c>
      <c r="I86" s="24">
        <v>71.141818083450005</v>
      </c>
      <c r="J86" s="28" t="s">
        <v>183</v>
      </c>
    </row>
    <row r="87" spans="1:10" x14ac:dyDescent="0.3">
      <c r="A87" s="8" t="s">
        <v>88</v>
      </c>
      <c r="B87" s="15" t="s">
        <v>129</v>
      </c>
      <c r="C87" s="10">
        <v>0.30166666666699998</v>
      </c>
      <c r="D87" s="11">
        <v>-77.981666666699994</v>
      </c>
      <c r="E87" s="10">
        <v>6.8607387163900002</v>
      </c>
      <c r="F87" s="12">
        <v>38.7348299951</v>
      </c>
      <c r="G87" s="11">
        <v>54.4044312885</v>
      </c>
      <c r="H87" s="48">
        <v>0.45701648065799999</v>
      </c>
      <c r="I87" s="24">
        <v>73.771846286049993</v>
      </c>
      <c r="J87" s="28" t="s">
        <v>185</v>
      </c>
    </row>
    <row r="88" spans="1:10" x14ac:dyDescent="0.3">
      <c r="A88" s="8" t="s">
        <v>89</v>
      </c>
      <c r="B88" s="15" t="s">
        <v>129</v>
      </c>
      <c r="C88" s="10">
        <v>0.50222222222199997</v>
      </c>
      <c r="D88" s="11">
        <v>-78.192777777800003</v>
      </c>
      <c r="E88" s="10">
        <v>2.99460204315</v>
      </c>
      <c r="F88" s="12">
        <v>54.089098288899997</v>
      </c>
      <c r="G88" s="11">
        <v>42.916299668000001</v>
      </c>
      <c r="H88" s="48">
        <v>0.702111632042</v>
      </c>
      <c r="I88" s="24">
        <v>69.960848812449996</v>
      </c>
      <c r="J88" s="28" t="s">
        <v>183</v>
      </c>
    </row>
    <row r="89" spans="1:10" x14ac:dyDescent="0.3">
      <c r="A89" s="8" t="s">
        <v>90</v>
      </c>
      <c r="B89" s="15" t="s">
        <v>129</v>
      </c>
      <c r="C89" s="10">
        <v>0.43355555555600001</v>
      </c>
      <c r="D89" s="11">
        <v>-78.009527777800002</v>
      </c>
      <c r="E89" s="10">
        <v>15.2802914884</v>
      </c>
      <c r="F89" s="12">
        <v>28.266409906900002</v>
      </c>
      <c r="G89" s="11">
        <v>56.453298604700002</v>
      </c>
      <c r="H89" s="48">
        <v>0.54053175460299996</v>
      </c>
      <c r="I89" s="24">
        <v>70.58650355815</v>
      </c>
      <c r="J89" s="28" t="s">
        <v>183</v>
      </c>
    </row>
    <row r="90" spans="1:10" x14ac:dyDescent="0.3">
      <c r="A90" s="8" t="s">
        <v>91</v>
      </c>
      <c r="B90" s="15" t="s">
        <v>129</v>
      </c>
      <c r="C90" s="10">
        <v>0.38972222222199998</v>
      </c>
      <c r="D90" s="11">
        <v>-77.941166666699999</v>
      </c>
      <c r="E90" s="10">
        <v>17.096703833799999</v>
      </c>
      <c r="F90" s="12">
        <v>23.115935108799999</v>
      </c>
      <c r="G90" s="11">
        <v>59.787361057399998</v>
      </c>
      <c r="H90" s="48">
        <v>0.71668713113600002</v>
      </c>
      <c r="I90" s="24">
        <v>71.345328611799999</v>
      </c>
      <c r="J90" s="28" t="s">
        <v>183</v>
      </c>
    </row>
    <row r="91" spans="1:10" x14ac:dyDescent="0.3">
      <c r="A91" s="8" t="s">
        <v>92</v>
      </c>
      <c r="B91" s="15" t="s">
        <v>129</v>
      </c>
      <c r="C91" s="10">
        <v>0.30499999999999999</v>
      </c>
      <c r="D91" s="11">
        <v>-78.2686111111</v>
      </c>
      <c r="E91" s="10">
        <v>20.173378999400001</v>
      </c>
      <c r="F91" s="12">
        <v>35.956308804700001</v>
      </c>
      <c r="G91" s="11">
        <v>43.870312195899999</v>
      </c>
      <c r="H91" s="48">
        <v>0.43395184682999999</v>
      </c>
      <c r="I91" s="24">
        <v>61.848466598249999</v>
      </c>
      <c r="J91" s="28" t="s">
        <v>183</v>
      </c>
    </row>
    <row r="92" spans="1:10" x14ac:dyDescent="0.3">
      <c r="A92" s="8" t="s">
        <v>93</v>
      </c>
      <c r="B92" s="15" t="s">
        <v>129</v>
      </c>
      <c r="C92" s="10">
        <v>0.35499999999999998</v>
      </c>
      <c r="D92" s="11">
        <v>-78.513611111100005</v>
      </c>
      <c r="E92" s="10">
        <v>10.7671998361</v>
      </c>
      <c r="F92" s="12">
        <v>50.825933189600001</v>
      </c>
      <c r="G92" s="11">
        <v>38.406866974400003</v>
      </c>
      <c r="H92" s="48">
        <v>0.63925042854500003</v>
      </c>
      <c r="I92" s="24">
        <v>63.8198335692</v>
      </c>
      <c r="J92" s="28" t="s">
        <v>183</v>
      </c>
    </row>
    <row r="93" spans="1:10" x14ac:dyDescent="0.3">
      <c r="A93" s="8" t="s">
        <v>94</v>
      </c>
      <c r="B93" s="15" t="s">
        <v>129</v>
      </c>
      <c r="C93" s="10">
        <v>0.21138888888900001</v>
      </c>
      <c r="D93" s="11">
        <v>-78.166111111099994</v>
      </c>
      <c r="E93" s="10">
        <v>14.058585773600001</v>
      </c>
      <c r="F93" s="12">
        <v>33.024006430500002</v>
      </c>
      <c r="G93" s="11">
        <v>52.917407795899997</v>
      </c>
      <c r="H93" s="48">
        <v>0.40171442770799998</v>
      </c>
      <c r="I93" s="24">
        <v>69.429411011149995</v>
      </c>
      <c r="J93" s="28" t="s">
        <v>183</v>
      </c>
    </row>
    <row r="94" spans="1:10" x14ac:dyDescent="0.3">
      <c r="A94" s="8" t="s">
        <v>95</v>
      </c>
      <c r="B94" s="15" t="s">
        <v>129</v>
      </c>
      <c r="C94" s="10">
        <v>0.31713888888899999</v>
      </c>
      <c r="D94" s="11">
        <v>-77.914694444399998</v>
      </c>
      <c r="E94" s="10">
        <v>8.5629754866999992</v>
      </c>
      <c r="F94" s="12">
        <v>37.217410942000001</v>
      </c>
      <c r="G94" s="11">
        <v>54.2196135712</v>
      </c>
      <c r="H94" s="48">
        <v>0.685844053821</v>
      </c>
      <c r="I94" s="24">
        <v>72.828319042200008</v>
      </c>
      <c r="J94" s="28" t="s">
        <v>183</v>
      </c>
    </row>
    <row r="95" spans="1:10" x14ac:dyDescent="0.3">
      <c r="A95" s="38" t="s">
        <v>97</v>
      </c>
      <c r="B95" s="21" t="s">
        <v>129</v>
      </c>
      <c r="C95" s="39">
        <v>0.34833333333299998</v>
      </c>
      <c r="D95" s="40">
        <v>-78.269722222200002</v>
      </c>
      <c r="E95" s="39">
        <v>-1</v>
      </c>
      <c r="F95" s="50">
        <v>-1</v>
      </c>
      <c r="G95" s="40">
        <v>-1</v>
      </c>
      <c r="H95" s="49">
        <v>0.570883962839</v>
      </c>
      <c r="I95" s="25">
        <v>-1.5</v>
      </c>
      <c r="J95" s="29" t="s">
        <v>189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A5" sqref="A5:J5"/>
    </sheetView>
  </sheetViews>
  <sheetFormatPr baseColWidth="10" defaultRowHeight="14.4" x14ac:dyDescent="0.3"/>
  <sheetData>
    <row r="1" spans="1:10" ht="15" thickBot="1" x14ac:dyDescent="0.35">
      <c r="A1" s="30" t="s">
        <v>114</v>
      </c>
      <c r="B1" s="30" t="s">
        <v>117</v>
      </c>
      <c r="C1" s="31" t="s">
        <v>104</v>
      </c>
      <c r="D1" s="32" t="s">
        <v>105</v>
      </c>
      <c r="E1" s="33" t="s">
        <v>106</v>
      </c>
      <c r="F1" s="31" t="s">
        <v>107</v>
      </c>
      <c r="G1" s="34" t="s">
        <v>108</v>
      </c>
      <c r="H1" s="36" t="s">
        <v>175</v>
      </c>
      <c r="I1" s="35" t="s">
        <v>112</v>
      </c>
      <c r="J1" s="37" t="s">
        <v>113</v>
      </c>
    </row>
    <row r="2" spans="1:10" x14ac:dyDescent="0.3">
      <c r="A2" s="19" t="s">
        <v>178</v>
      </c>
      <c r="B2" s="19" t="s">
        <v>177</v>
      </c>
      <c r="C2" s="26">
        <v>-0.743055555556</v>
      </c>
      <c r="D2" s="27">
        <v>-90.302499999999995</v>
      </c>
      <c r="E2" s="18">
        <v>33.477072653</v>
      </c>
      <c r="F2" s="16">
        <v>6.6166192952099996</v>
      </c>
      <c r="G2" s="17">
        <v>59.906308051800004</v>
      </c>
      <c r="H2" s="48">
        <v>0.794043600249</v>
      </c>
      <c r="I2" s="23">
        <v>63.214617699405004</v>
      </c>
      <c r="J2" s="28" t="s">
        <v>183</v>
      </c>
    </row>
    <row r="3" spans="1:10" x14ac:dyDescent="0.3">
      <c r="A3" s="19" t="s">
        <v>179</v>
      </c>
      <c r="B3" s="19" t="s">
        <v>177</v>
      </c>
      <c r="C3" s="26">
        <v>-0.7</v>
      </c>
      <c r="D3" s="27">
        <v>-90.366666666699999</v>
      </c>
      <c r="E3" s="18">
        <v>25.972328176000001</v>
      </c>
      <c r="F3" s="16">
        <v>14.715984969699999</v>
      </c>
      <c r="G3" s="17">
        <v>59.3116868543</v>
      </c>
      <c r="H3" s="48">
        <v>0.82515969920999999</v>
      </c>
      <c r="I3" s="23">
        <v>66.669679339149994</v>
      </c>
      <c r="J3" s="28" t="s">
        <v>183</v>
      </c>
    </row>
    <row r="4" spans="1:10" x14ac:dyDescent="0.3">
      <c r="A4" s="19" t="s">
        <v>181</v>
      </c>
      <c r="B4" s="19" t="s">
        <v>177</v>
      </c>
      <c r="C4" s="26">
        <v>-0.90405555555600003</v>
      </c>
      <c r="D4" s="27">
        <v>-89.614305555599998</v>
      </c>
      <c r="E4" s="18">
        <v>13.7178829122</v>
      </c>
      <c r="F4" s="16">
        <v>34.3376061763</v>
      </c>
      <c r="G4" s="17">
        <v>51.944510911400002</v>
      </c>
      <c r="H4" s="48">
        <v>0.91848576801100001</v>
      </c>
      <c r="I4" s="23">
        <v>69.113313999550002</v>
      </c>
      <c r="J4" s="28" t="s">
        <v>183</v>
      </c>
    </row>
    <row r="5" spans="1:10" x14ac:dyDescent="0.3">
      <c r="A5" s="41" t="s">
        <v>182</v>
      </c>
      <c r="B5" s="41" t="s">
        <v>177</v>
      </c>
      <c r="C5" s="42">
        <v>-0.86666666666699999</v>
      </c>
      <c r="D5" s="43">
        <v>-89.55</v>
      </c>
      <c r="E5" s="44">
        <v>23.675817858799999</v>
      </c>
      <c r="F5" s="45">
        <v>25.817769029200001</v>
      </c>
      <c r="G5" s="46">
        <v>50.506413112099999</v>
      </c>
      <c r="H5" s="49">
        <v>0.70479658031000003</v>
      </c>
      <c r="I5" s="47">
        <v>63.415297626699996</v>
      </c>
      <c r="J5" s="2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RR</vt:lpstr>
      <vt:lpstr>Eliminados</vt:lpstr>
      <vt:lpstr>Galapagos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Manobanda H.</dc:creator>
  <cp:lastModifiedBy>mafabiorx</cp:lastModifiedBy>
  <dcterms:created xsi:type="dcterms:W3CDTF">2016-04-29T21:35:22Z</dcterms:created>
  <dcterms:modified xsi:type="dcterms:W3CDTF">2017-01-07T02:29:35Z</dcterms:modified>
</cp:coreProperties>
</file>